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<sst xmlns="http://schemas.openxmlformats.org/spreadsheetml/2006/main" count="116" uniqueCount="96">
  <si>
    <t>重庆市荣昌区仁义镇种粮大户补贴分户统计表</t>
  </si>
  <si>
    <t>填报单位（盖章）：</t>
  </si>
  <si>
    <t xml:space="preserve">                          填报日期：2022年7月6日</t>
  </si>
  <si>
    <t>序号</t>
  </si>
  <si>
    <t>种粮
大户
性质</t>
  </si>
  <si>
    <t>种粮
大户
姓名</t>
  </si>
  <si>
    <t>种粮地点</t>
  </si>
  <si>
    <t>身份证号</t>
  </si>
  <si>
    <t>联系电话</t>
  </si>
  <si>
    <t>耕地面积（亩）</t>
  </si>
  <si>
    <t>粮食种植面积（亩）</t>
  </si>
  <si>
    <t>补贴标准（元/亩）</t>
  </si>
  <si>
    <t>补贴金额（元）</t>
  </si>
  <si>
    <t>合计</t>
  </si>
  <si>
    <t>承包耕地</t>
  </si>
  <si>
    <t>租种耕地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</si>
  <si>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</si>
  <si>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</si>
  <si>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</si>
  <si>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</si>
  <si>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</si>
  <si>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</si>
  <si>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</si>
  <si>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</si>
  <si>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</si>
  <si>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</si>
  <si>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</si>
  <si>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</si>
  <si>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法人</t>
  </si>
  <si>
    <t>重庆段氏农牧发展有限公司</t>
  </si>
  <si>
    <t>仁义镇红梅社区12、13社</t>
  </si>
  <si>
    <t>915002**********XC</t>
  </si>
  <si>
    <t>158********</t>
  </si>
  <si>
    <t>重庆市荣昌区鑫晶水稻专业合作社</t>
  </si>
  <si>
    <t>仁义镇三奇村6、7、8、9社；瑶山社区12社</t>
  </si>
  <si>
    <t>935002**********9G</t>
  </si>
  <si>
    <t>139********</t>
  </si>
  <si>
    <t>重庆窦家冲农业专业合作社</t>
  </si>
  <si>
    <t>仁义镇石梯子村1、2社;三星村4社</t>
  </si>
  <si>
    <t>935002**********4W</t>
  </si>
  <si>
    <t>138********</t>
  </si>
  <si>
    <t>荣城构羊现代农业（重庆）有限公司</t>
  </si>
  <si>
    <t>仁义镇三奇村7、8、10社；瑶山社区12社</t>
  </si>
  <si>
    <t>915002**********32</t>
  </si>
  <si>
    <t>180********</t>
  </si>
  <si>
    <t>重庆洪哥生态农业发展专业合作社</t>
  </si>
  <si>
    <t>仁义镇永灵村1、3、7、8、10社</t>
  </si>
  <si>
    <t>935002**********6M</t>
  </si>
  <si>
    <t>178********</t>
  </si>
  <si>
    <t>重庆市弘洲畜牧发展有限公司</t>
  </si>
  <si>
    <t>仁义镇永灵村13、14社</t>
  </si>
  <si>
    <t>915002**********29</t>
  </si>
  <si>
    <t>189********</t>
  </si>
  <si>
    <t>自然人</t>
  </si>
  <si>
    <t>戴**</t>
  </si>
  <si>
    <t>仁义镇红梅社区10、11、13社</t>
  </si>
  <si>
    <t>510231**********14</t>
  </si>
  <si>
    <t>177********</t>
  </si>
  <si>
    <t>贺**</t>
  </si>
  <si>
    <t>仁义镇永灵村4社</t>
  </si>
  <si>
    <t>510231**********77</t>
  </si>
  <si>
    <t>熊**</t>
  </si>
  <si>
    <t>仁义镇三星村8、9社</t>
  </si>
  <si>
    <t>510231**********15</t>
  </si>
  <si>
    <t>187********</t>
  </si>
  <si>
    <t>李**</t>
  </si>
  <si>
    <t>仁义镇石梯子6社</t>
  </si>
  <si>
    <t>500226**********12</t>
  </si>
  <si>
    <t>159********</t>
  </si>
  <si>
    <t>龙**</t>
  </si>
  <si>
    <t>仁义镇三奇村1；瑶山社区2、3社</t>
  </si>
  <si>
    <t>500226**********7x</t>
  </si>
  <si>
    <t>153********</t>
  </si>
  <si>
    <t>陈*</t>
  </si>
  <si>
    <t>仁义镇红梅社区4、5社</t>
  </si>
  <si>
    <t>500226**********15</t>
  </si>
  <si>
    <t>孔**</t>
  </si>
  <si>
    <t>石梯子7社</t>
  </si>
  <si>
    <t>510231**********11</t>
  </si>
  <si>
    <t>199********</t>
  </si>
  <si>
    <t>刘*</t>
  </si>
  <si>
    <t>永灵村7社、10社</t>
  </si>
  <si>
    <t>510231**********34</t>
  </si>
  <si>
    <t>133********</t>
  </si>
  <si>
    <t>兰**</t>
  </si>
  <si>
    <t>鹿子村7社</t>
  </si>
  <si>
    <t>510521**********09</t>
  </si>
  <si>
    <t>150********</t>
  </si>
  <si>
    <t>张*</t>
  </si>
  <si>
    <t>正华社区1、2社</t>
  </si>
  <si>
    <t>510231**********8</t>
  </si>
  <si>
    <t>135********</t>
  </si>
  <si>
    <t>蒋**</t>
  </si>
  <si>
    <t>鹿子村1社</t>
  </si>
  <si>
    <t>157********</t>
  </si>
  <si>
    <t xml:space="preserve">    填表人：                                                                      镇街主要领导签字：     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</si>
</sst>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9"/>
      <color indexed="8"/>
      <name val="方正仿宋_GBK"/>
      <charset val="134"/>
    </font>
    <font>
      <sz val="18"/>
      <name val="方正小标宋_GBK"/>
      <charset val="134"/>
    </font>
    <font>
      <sz val="8"/>
      <name val="方正仿宋_GBK"/>
      <charset val="134"/>
    </font>
    <font>
      <sz val="9"/>
      <name val="宋体"/>
      <charset val="134"/>
    </font>
    <font>
      <sz val="11"/>
      <name val="方正仿宋_GBK"/>
      <charset val="134"/>
    </font>
    <font>
      <sz val="8"/>
      <color indexed="8"/>
      <name val="方正仿宋_GBK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NumberFormat="true" applyFont="true" applyAlignment="true">
      <alignment horizontal="left" vertical="center" wrapText="true"/>
    </xf>
    <xf numFmtId="49" fontId="2" fillId="0" borderId="0" xfId="0" applyNumberFormat="true" applyFont="true" applyAlignment="true">
      <alignment horizontal="left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178" fontId="4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5" fillId="0" borderId="0" xfId="0" applyNumberFormat="true" applyFont="true" applyBorder="true" applyAlignment="true">
      <alignment horizontal="center" vertical="center" wrapText="true"/>
    </xf>
    <xf numFmtId="0" fontId="5" fillId="0" borderId="0" xfId="0" applyNumberFormat="true" applyFont="true" applyBorder="true" applyAlignment="true">
      <alignment horizontal="left" vertical="center" wrapText="true"/>
    </xf>
    <xf numFmtId="49" fontId="5" fillId="0" borderId="0" xfId="0" applyNumberFormat="true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49" fontId="0" fillId="0" borderId="0" xfId="0" applyNumberFormat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/>
    </xf>
    <xf numFmtId="49" fontId="5" fillId="0" borderId="0" xfId="0" applyNumberFormat="true" applyFont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>
      <alignment vertical="center"/>
    </xf>
    <xf numFmtId="178" fontId="3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178" fontId="4" fillId="0" borderId="0" xfId="0" applyNumberFormat="true" applyFont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9"/>
  <sheetViews>
    <sheetView tabSelected="1" workbookViewId="0">
      <selection activeCell="I6" sqref="I6:I9"/>
    </sheetView>
  </sheetViews>
  <sheetFormatPr defaultColWidth="9" defaultRowHeight="14.25"/>
  <cols>
    <col min="1" max="1" width="4.88333333333333" style="3" customWidth="true"/>
    <col min="2" max="2" width="6.10833333333333" style="4" customWidth="true"/>
    <col min="3" max="3" width="14" style="5" customWidth="true"/>
    <col min="4" max="4" width="13.8833333333333" style="6" customWidth="true"/>
    <col min="5" max="5" width="18.75" style="7" customWidth="true"/>
    <col min="6" max="7" width="10.6666666666667" style="7" customWidth="true"/>
    <col min="8" max="8" width="10.6666666666667" style="8" customWidth="true"/>
    <col min="9" max="9" width="5.88333333333333" style="9" customWidth="true"/>
    <col min="10" max="10" width="8.88333333333333" style="8"/>
    <col min="11" max="11" width="8.88333333333333" style="10"/>
    <col min="12" max="12" width="8.88333333333333" style="8"/>
    <col min="13" max="13" width="6.66666666666667" style="8" customWidth="true"/>
    <col min="14" max="14" width="5.21666666666667" style="8" customWidth="true"/>
    <col min="15" max="15" width="6.775" style="8" customWidth="true"/>
    <col min="16" max="16" width="4.10833333333333" style="8" customWidth="true"/>
    <col min="17" max="17" width="5.44166666666667" style="8" customWidth="true"/>
    <col min="18" max="23" width="3.10833333333333" style="8" customWidth="true"/>
    <col min="24" max="25" width="8.88333333333333" style="11"/>
    <col min="26" max="249" width="8.88333333333333" style="3"/>
    <col min="250" max="250" width="8.88333333333333" style="12"/>
  </cols>
  <sheetData>
    <row r="1" ht="24" spans="1:23">
      <c r="A1" s="13" t="s">
        <v>0</v>
      </c>
      <c r="B1" s="14"/>
      <c r="C1" s="15"/>
      <c r="D1" s="16"/>
      <c r="E1" s="31"/>
      <c r="F1" s="31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ht="24" spans="1:250">
      <c r="A2" s="17" t="s">
        <v>1</v>
      </c>
      <c r="B2" s="17"/>
      <c r="C2" s="17"/>
      <c r="D2" s="17"/>
      <c r="E2" s="17"/>
      <c r="F2" s="31"/>
      <c r="G2" s="31"/>
      <c r="H2" s="32"/>
      <c r="I2" s="42"/>
      <c r="J2" s="32"/>
      <c r="K2" s="43" t="s">
        <v>2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53"/>
      <c r="Y2" s="53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="1" customFormat="true" ht="12.75" spans="1:25">
      <c r="A3" s="18" t="s">
        <v>3</v>
      </c>
      <c r="B3" s="19" t="s">
        <v>4</v>
      </c>
      <c r="C3" s="19" t="s">
        <v>5</v>
      </c>
      <c r="D3" s="20" t="s">
        <v>6</v>
      </c>
      <c r="E3" s="20" t="s">
        <v>7</v>
      </c>
      <c r="F3" s="20" t="s">
        <v>8</v>
      </c>
      <c r="G3" s="20"/>
      <c r="H3" s="33" t="s">
        <v>9</v>
      </c>
      <c r="I3" s="33"/>
      <c r="J3" s="33"/>
      <c r="K3" s="33" t="s">
        <v>10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54" t="s">
        <v>11</v>
      </c>
      <c r="Y3" s="54" t="s">
        <v>12</v>
      </c>
    </row>
    <row r="4" s="1" customFormat="true" ht="33.75" spans="1:25">
      <c r="A4" s="18"/>
      <c r="B4" s="19"/>
      <c r="C4" s="19"/>
      <c r="D4" s="20"/>
      <c r="E4" s="20"/>
      <c r="F4" s="20"/>
      <c r="G4" s="20"/>
      <c r="H4" s="33" t="s">
        <v>13</v>
      </c>
      <c r="I4" s="44" t="s">
        <v>14</v>
      </c>
      <c r="J4" s="33" t="s">
        <v>15</v>
      </c>
      <c r="K4" s="45" t="s">
        <v>13</v>
      </c>
      <c r="L4" s="33" t="s">
        <v>16</v>
      </c>
      <c r="M4" s="33" t="s">
        <v>17</v>
      </c>
      <c r="N4" s="33" t="s">
        <v>18</v>
      </c>
      <c r="O4" s="33" t="s">
        <v>19</v>
      </c>
      <c r="P4" s="33" t="s">
        <v>20</v>
      </c>
      <c r="Q4" s="33" t="s">
        <v>21</v>
      </c>
      <c r="R4" s="33" t="s">
        <v>22</v>
      </c>
      <c r="S4" s="33" t="s">
        <v>23</v>
      </c>
      <c r="T4" s="33" t="s">
        <v>24</v>
      </c>
      <c r="U4" s="33" t="s">
        <v>25</v>
      </c>
      <c r="V4" s="33" t="s">
        <v>26</v>
      </c>
      <c r="W4" s="33" t="s">
        <v>27</v>
      </c>
      <c r="X4" s="54"/>
      <c r="Y4" s="54"/>
    </row>
    <row r="5" s="2" customFormat="true" ht="24.6" customHeight="true" spans="1:25">
      <c r="A5" s="21">
        <v>1</v>
      </c>
      <c r="B5" s="22" t="s">
        <v>28</v>
      </c>
      <c r="C5" s="23" t="s">
        <v>29</v>
      </c>
      <c r="D5" s="23" t="s">
        <v>30</v>
      </c>
      <c r="E5" s="34" t="s">
        <v>31</v>
      </c>
      <c r="F5" s="34" t="s">
        <v>32</v>
      </c>
      <c r="G5" s="34"/>
      <c r="H5" s="35">
        <f>I5+J5</f>
        <v>717.64</v>
      </c>
      <c r="I5" s="46"/>
      <c r="J5" s="35">
        <v>717.64</v>
      </c>
      <c r="K5" s="35">
        <f t="shared" ref="K5:K21" si="0">L5+M5+O5+Q5+T5</f>
        <v>505.65</v>
      </c>
      <c r="L5" s="35"/>
      <c r="M5" s="35">
        <v>240</v>
      </c>
      <c r="N5" s="35"/>
      <c r="O5" s="35">
        <v>265.65</v>
      </c>
      <c r="P5" s="35"/>
      <c r="Q5" s="35"/>
      <c r="R5" s="35"/>
      <c r="S5" s="35"/>
      <c r="T5" s="35"/>
      <c r="U5" s="35"/>
      <c r="V5" s="35"/>
      <c r="W5" s="35"/>
      <c r="X5" s="35">
        <v>230</v>
      </c>
      <c r="Y5" s="35">
        <f>K5*230</f>
        <v>116299.5</v>
      </c>
    </row>
    <row r="6" s="2" customFormat="true" ht="24.6" customHeight="true" spans="1:250">
      <c r="A6" s="21">
        <v>2</v>
      </c>
      <c r="B6" s="22" t="s">
        <v>28</v>
      </c>
      <c r="C6" s="24" t="s">
        <v>33</v>
      </c>
      <c r="D6" s="23" t="s">
        <v>34</v>
      </c>
      <c r="E6" s="34" t="s">
        <v>35</v>
      </c>
      <c r="F6" s="34" t="s">
        <v>36</v>
      </c>
      <c r="G6" s="34"/>
      <c r="H6" s="35">
        <f t="shared" ref="H6:H21" si="1">I6+J6</f>
        <v>498.34</v>
      </c>
      <c r="I6" s="46"/>
      <c r="J6" s="35">
        <v>498.34</v>
      </c>
      <c r="K6" s="35">
        <f t="shared" si="0"/>
        <v>480.34</v>
      </c>
      <c r="L6" s="35">
        <v>448.5</v>
      </c>
      <c r="M6" s="35"/>
      <c r="N6" s="35"/>
      <c r="O6" s="35"/>
      <c r="P6" s="35"/>
      <c r="Q6" s="35">
        <v>31.84</v>
      </c>
      <c r="R6" s="35"/>
      <c r="S6" s="35"/>
      <c r="T6" s="35"/>
      <c r="U6" s="35"/>
      <c r="V6" s="35"/>
      <c r="W6" s="35"/>
      <c r="X6" s="35">
        <v>230</v>
      </c>
      <c r="Y6" s="35">
        <f t="shared" ref="Y6:Y21" si="2">K6*230</f>
        <v>110478.2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55"/>
    </row>
    <row r="7" s="2" customFormat="true" ht="24.6" customHeight="true" spans="1:249">
      <c r="A7" s="21">
        <v>3</v>
      </c>
      <c r="B7" s="22" t="s">
        <v>28</v>
      </c>
      <c r="C7" s="24" t="s">
        <v>37</v>
      </c>
      <c r="D7" s="23" t="s">
        <v>38</v>
      </c>
      <c r="E7" s="34" t="s">
        <v>39</v>
      </c>
      <c r="F7" s="34" t="s">
        <v>40</v>
      </c>
      <c r="G7" s="34"/>
      <c r="H7" s="35">
        <f t="shared" si="1"/>
        <v>199.6</v>
      </c>
      <c r="I7" s="46"/>
      <c r="J7" s="35">
        <v>199.6</v>
      </c>
      <c r="K7" s="35">
        <f t="shared" si="0"/>
        <v>170.6</v>
      </c>
      <c r="L7" s="35">
        <v>170.6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>
        <v>230</v>
      </c>
      <c r="Y7" s="35">
        <f t="shared" si="2"/>
        <v>39238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s="2" customFormat="true" ht="24.6" customHeight="true" spans="1:249">
      <c r="A8" s="21">
        <v>4</v>
      </c>
      <c r="B8" s="22" t="s">
        <v>28</v>
      </c>
      <c r="C8" s="24" t="s">
        <v>41</v>
      </c>
      <c r="D8" s="23" t="s">
        <v>42</v>
      </c>
      <c r="E8" s="34" t="s">
        <v>43</v>
      </c>
      <c r="F8" s="34" t="s">
        <v>44</v>
      </c>
      <c r="G8" s="34"/>
      <c r="H8" s="35">
        <f t="shared" si="1"/>
        <v>173.01</v>
      </c>
      <c r="I8" s="46"/>
      <c r="J8" s="35">
        <v>173.01</v>
      </c>
      <c r="K8" s="35">
        <f t="shared" si="0"/>
        <v>171.01</v>
      </c>
      <c r="L8" s="35">
        <v>72.09</v>
      </c>
      <c r="M8" s="35">
        <v>98.92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>
        <v>230</v>
      </c>
      <c r="Y8" s="35">
        <f t="shared" si="2"/>
        <v>39332.3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</row>
    <row r="9" s="2" customFormat="true" ht="24.6" customHeight="true" spans="1:249">
      <c r="A9" s="21">
        <v>5</v>
      </c>
      <c r="B9" s="22" t="s">
        <v>28</v>
      </c>
      <c r="C9" s="24" t="s">
        <v>45</v>
      </c>
      <c r="D9" s="23" t="s">
        <v>46</v>
      </c>
      <c r="E9" s="34" t="s">
        <v>47</v>
      </c>
      <c r="F9" s="34" t="s">
        <v>48</v>
      </c>
      <c r="G9" s="34"/>
      <c r="H9" s="35">
        <f t="shared" si="1"/>
        <v>298.33</v>
      </c>
      <c r="I9" s="46"/>
      <c r="J9" s="35">
        <v>298.33</v>
      </c>
      <c r="K9" s="35">
        <f t="shared" si="0"/>
        <v>228.13</v>
      </c>
      <c r="L9" s="35">
        <v>228.13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>
        <v>230</v>
      </c>
      <c r="Y9" s="35">
        <f t="shared" si="2"/>
        <v>52469.9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</row>
    <row r="10" s="2" customFormat="true" ht="24.6" customHeight="true" spans="1:249">
      <c r="A10" s="21">
        <v>6</v>
      </c>
      <c r="B10" s="22" t="s">
        <v>28</v>
      </c>
      <c r="C10" s="24" t="s">
        <v>49</v>
      </c>
      <c r="D10" s="23" t="s">
        <v>50</v>
      </c>
      <c r="E10" s="34" t="s">
        <v>51</v>
      </c>
      <c r="F10" s="34" t="s">
        <v>52</v>
      </c>
      <c r="G10" s="34"/>
      <c r="H10" s="35">
        <f t="shared" si="1"/>
        <v>413.56</v>
      </c>
      <c r="I10" s="46"/>
      <c r="J10" s="35">
        <v>413.56</v>
      </c>
      <c r="K10" s="35">
        <f t="shared" si="0"/>
        <v>122.6</v>
      </c>
      <c r="L10" s="35">
        <v>82.24</v>
      </c>
      <c r="M10" s="35">
        <v>40.36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>
        <v>230</v>
      </c>
      <c r="Y10" s="35">
        <f t="shared" si="2"/>
        <v>28198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</row>
    <row r="11" s="2" customFormat="true" ht="24.6" customHeight="true" spans="1:25">
      <c r="A11" s="21">
        <v>7</v>
      </c>
      <c r="B11" s="22" t="s">
        <v>53</v>
      </c>
      <c r="C11" s="23" t="s">
        <v>54</v>
      </c>
      <c r="D11" s="23" t="s">
        <v>55</v>
      </c>
      <c r="E11" s="34" t="s">
        <v>56</v>
      </c>
      <c r="F11" s="34" t="s">
        <v>57</v>
      </c>
      <c r="G11" s="34"/>
      <c r="H11" s="35">
        <f t="shared" si="1"/>
        <v>396.55</v>
      </c>
      <c r="I11" s="46">
        <v>4.73</v>
      </c>
      <c r="J11" s="35">
        <v>391.82</v>
      </c>
      <c r="K11" s="35">
        <f t="shared" si="0"/>
        <v>370.17</v>
      </c>
      <c r="L11" s="35">
        <v>214.17</v>
      </c>
      <c r="M11" s="35">
        <v>84</v>
      </c>
      <c r="N11" s="35"/>
      <c r="O11" s="35">
        <v>40</v>
      </c>
      <c r="P11" s="35"/>
      <c r="Q11" s="35">
        <v>32</v>
      </c>
      <c r="R11" s="35"/>
      <c r="S11" s="35"/>
      <c r="T11" s="35"/>
      <c r="U11" s="35"/>
      <c r="V11" s="35"/>
      <c r="W11" s="35"/>
      <c r="X11" s="35">
        <v>230</v>
      </c>
      <c r="Y11" s="35">
        <f t="shared" si="2"/>
        <v>85139.1</v>
      </c>
    </row>
    <row r="12" s="2" customFormat="true" ht="24.6" customHeight="true" spans="1:250">
      <c r="A12" s="21">
        <v>8</v>
      </c>
      <c r="B12" s="22" t="s">
        <v>53</v>
      </c>
      <c r="C12" s="24" t="s">
        <v>58</v>
      </c>
      <c r="D12" s="24" t="s">
        <v>59</v>
      </c>
      <c r="E12" s="34" t="s">
        <v>60</v>
      </c>
      <c r="F12" s="34" t="s">
        <v>32</v>
      </c>
      <c r="G12" s="34"/>
      <c r="H12" s="35">
        <f t="shared" si="1"/>
        <v>109</v>
      </c>
      <c r="I12" s="46">
        <v>7.22</v>
      </c>
      <c r="J12" s="35">
        <v>101.78</v>
      </c>
      <c r="K12" s="35">
        <f t="shared" si="0"/>
        <v>109</v>
      </c>
      <c r="L12" s="35">
        <v>105.57</v>
      </c>
      <c r="M12" s="35">
        <v>3.43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>
        <v>230</v>
      </c>
      <c r="Y12" s="35">
        <f t="shared" si="2"/>
        <v>25070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56"/>
    </row>
    <row r="13" s="2" customFormat="true" ht="24.6" customHeight="true" spans="1:25">
      <c r="A13" s="21">
        <v>9</v>
      </c>
      <c r="B13" s="22" t="s">
        <v>53</v>
      </c>
      <c r="C13" s="24" t="s">
        <v>61</v>
      </c>
      <c r="D13" s="24" t="s">
        <v>62</v>
      </c>
      <c r="E13" s="34" t="s">
        <v>63</v>
      </c>
      <c r="F13" s="34" t="s">
        <v>64</v>
      </c>
      <c r="G13" s="34"/>
      <c r="H13" s="35">
        <f t="shared" si="1"/>
        <v>144.51</v>
      </c>
      <c r="I13" s="46">
        <v>5.66</v>
      </c>
      <c r="J13" s="35">
        <v>138.85</v>
      </c>
      <c r="K13" s="35">
        <f t="shared" si="0"/>
        <v>108</v>
      </c>
      <c r="L13" s="35">
        <v>90</v>
      </c>
      <c r="M13" s="35">
        <v>15</v>
      </c>
      <c r="N13" s="35"/>
      <c r="O13" s="35">
        <v>3</v>
      </c>
      <c r="P13" s="35"/>
      <c r="Q13" s="35"/>
      <c r="R13" s="35"/>
      <c r="S13" s="35"/>
      <c r="T13" s="35"/>
      <c r="U13" s="35"/>
      <c r="V13" s="35"/>
      <c r="W13" s="35"/>
      <c r="X13" s="35">
        <v>230</v>
      </c>
      <c r="Y13" s="35">
        <f t="shared" si="2"/>
        <v>24840</v>
      </c>
    </row>
    <row r="14" s="2" customFormat="true" ht="24.6" customHeight="true" spans="1:250">
      <c r="A14" s="21">
        <v>10</v>
      </c>
      <c r="B14" s="22" t="s">
        <v>53</v>
      </c>
      <c r="C14" s="24" t="s">
        <v>65</v>
      </c>
      <c r="D14" s="24" t="s">
        <v>66</v>
      </c>
      <c r="E14" s="34" t="s">
        <v>67</v>
      </c>
      <c r="F14" s="34" t="s">
        <v>68</v>
      </c>
      <c r="G14" s="34"/>
      <c r="H14" s="35">
        <f t="shared" si="1"/>
        <v>90.17</v>
      </c>
      <c r="I14" s="46"/>
      <c r="J14" s="35">
        <v>90.17</v>
      </c>
      <c r="K14" s="35">
        <f t="shared" si="0"/>
        <v>81.66</v>
      </c>
      <c r="L14" s="35">
        <v>78.66</v>
      </c>
      <c r="M14" s="35">
        <v>3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>
        <v>230</v>
      </c>
      <c r="Y14" s="35">
        <f t="shared" si="2"/>
        <v>18781.8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55"/>
    </row>
    <row r="15" s="2" customFormat="true" ht="24.6" customHeight="true" spans="1:25">
      <c r="A15" s="21">
        <v>11</v>
      </c>
      <c r="B15" s="22" t="s">
        <v>53</v>
      </c>
      <c r="C15" s="24" t="s">
        <v>69</v>
      </c>
      <c r="D15" s="24" t="s">
        <v>70</v>
      </c>
      <c r="E15" s="24" t="s">
        <v>71</v>
      </c>
      <c r="F15" s="24" t="s">
        <v>72</v>
      </c>
      <c r="G15" s="24"/>
      <c r="H15" s="35">
        <f t="shared" si="1"/>
        <v>358.5</v>
      </c>
      <c r="I15" s="46"/>
      <c r="J15" s="35">
        <v>358.5</v>
      </c>
      <c r="K15" s="35">
        <f t="shared" si="0"/>
        <v>343.5</v>
      </c>
      <c r="L15" s="47">
        <v>343.5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35">
        <v>230</v>
      </c>
      <c r="Y15" s="35">
        <f t="shared" si="2"/>
        <v>79005</v>
      </c>
    </row>
    <row r="16" s="2" customFormat="true" ht="24.6" customHeight="true" spans="1:25">
      <c r="A16" s="21">
        <v>12</v>
      </c>
      <c r="B16" s="22" t="s">
        <v>53</v>
      </c>
      <c r="C16" s="24" t="s">
        <v>73</v>
      </c>
      <c r="D16" s="24" t="s">
        <v>74</v>
      </c>
      <c r="E16" s="36" t="s">
        <v>75</v>
      </c>
      <c r="F16" s="36" t="s">
        <v>44</v>
      </c>
      <c r="G16" s="36"/>
      <c r="H16" s="35">
        <f t="shared" si="1"/>
        <v>142.78</v>
      </c>
      <c r="I16" s="46"/>
      <c r="J16" s="25">
        <v>142.78</v>
      </c>
      <c r="K16" s="35">
        <f t="shared" si="0"/>
        <v>129.08</v>
      </c>
      <c r="L16" s="47">
        <v>127.54</v>
      </c>
      <c r="M16" s="52">
        <v>1.54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35">
        <v>230</v>
      </c>
      <c r="Y16" s="35">
        <f t="shared" si="2"/>
        <v>29688.4</v>
      </c>
    </row>
    <row r="17" s="2" customFormat="true" ht="24.6" customHeight="true" spans="1:25">
      <c r="A17" s="21">
        <v>13</v>
      </c>
      <c r="B17" s="22" t="s">
        <v>53</v>
      </c>
      <c r="C17" s="24" t="s">
        <v>76</v>
      </c>
      <c r="D17" s="24" t="s">
        <v>77</v>
      </c>
      <c r="E17" s="36" t="s">
        <v>78</v>
      </c>
      <c r="F17" s="36" t="s">
        <v>79</v>
      </c>
      <c r="G17" s="36"/>
      <c r="H17" s="35">
        <f t="shared" si="1"/>
        <v>205.11</v>
      </c>
      <c r="I17" s="46"/>
      <c r="J17" s="25">
        <v>205.11</v>
      </c>
      <c r="K17" s="35">
        <f t="shared" si="0"/>
        <v>107.24</v>
      </c>
      <c r="L17" s="47">
        <v>107.24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35">
        <v>230</v>
      </c>
      <c r="Y17" s="35">
        <f t="shared" si="2"/>
        <v>24665.2</v>
      </c>
    </row>
    <row r="18" s="2" customFormat="true" ht="24.6" customHeight="true" spans="1:25">
      <c r="A18" s="21">
        <v>14</v>
      </c>
      <c r="B18" s="22" t="s">
        <v>53</v>
      </c>
      <c r="C18" s="24" t="s">
        <v>80</v>
      </c>
      <c r="D18" s="24" t="s">
        <v>81</v>
      </c>
      <c r="E18" s="36" t="s">
        <v>82</v>
      </c>
      <c r="F18" s="36" t="s">
        <v>83</v>
      </c>
      <c r="G18" s="36"/>
      <c r="H18" s="35">
        <f t="shared" si="1"/>
        <v>311.3</v>
      </c>
      <c r="I18" s="46"/>
      <c r="J18" s="25">
        <v>311.3</v>
      </c>
      <c r="K18" s="35">
        <f t="shared" si="0"/>
        <v>280.6</v>
      </c>
      <c r="L18" s="47">
        <v>280.6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35">
        <v>230</v>
      </c>
      <c r="Y18" s="35">
        <f t="shared" si="2"/>
        <v>64538</v>
      </c>
    </row>
    <row r="19" s="2" customFormat="true" ht="24.6" customHeight="true" spans="1:25">
      <c r="A19" s="21">
        <v>15</v>
      </c>
      <c r="B19" s="22" t="s">
        <v>53</v>
      </c>
      <c r="C19" s="24" t="s">
        <v>84</v>
      </c>
      <c r="D19" s="24" t="s">
        <v>85</v>
      </c>
      <c r="E19" s="34" t="s">
        <v>86</v>
      </c>
      <c r="F19" s="34" t="s">
        <v>87</v>
      </c>
      <c r="G19" s="34"/>
      <c r="H19" s="35">
        <f t="shared" si="1"/>
        <v>360.65</v>
      </c>
      <c r="I19" s="48"/>
      <c r="J19" s="35">
        <v>360.65</v>
      </c>
      <c r="K19" s="35">
        <f t="shared" si="0"/>
        <v>85.49</v>
      </c>
      <c r="L19" s="35">
        <v>19.14</v>
      </c>
      <c r="M19" s="35">
        <v>66.35</v>
      </c>
      <c r="N19" s="35"/>
      <c r="O19" s="52"/>
      <c r="P19" s="52"/>
      <c r="Q19" s="52"/>
      <c r="R19" s="52"/>
      <c r="S19" s="52"/>
      <c r="T19" s="52"/>
      <c r="U19" s="52"/>
      <c r="V19" s="52"/>
      <c r="W19" s="52"/>
      <c r="X19" s="35">
        <v>230</v>
      </c>
      <c r="Y19" s="35">
        <f t="shared" si="2"/>
        <v>19662.7</v>
      </c>
    </row>
    <row r="20" s="2" customFormat="true" ht="24.6" customHeight="true" spans="1:25">
      <c r="A20" s="21">
        <v>16</v>
      </c>
      <c r="B20" s="22" t="s">
        <v>53</v>
      </c>
      <c r="C20" s="24" t="s">
        <v>88</v>
      </c>
      <c r="D20" s="24" t="s">
        <v>89</v>
      </c>
      <c r="E20" s="34" t="s">
        <v>90</v>
      </c>
      <c r="F20" s="34" t="s">
        <v>91</v>
      </c>
      <c r="G20" s="34"/>
      <c r="H20" s="35">
        <f t="shared" si="1"/>
        <v>66.81</v>
      </c>
      <c r="I20" s="48">
        <v>4.43</v>
      </c>
      <c r="J20" s="49">
        <v>62.38</v>
      </c>
      <c r="K20" s="35">
        <f t="shared" si="0"/>
        <v>64.16</v>
      </c>
      <c r="L20" s="35">
        <v>62.61</v>
      </c>
      <c r="M20" s="35">
        <v>1.55</v>
      </c>
      <c r="N20" s="35"/>
      <c r="O20" s="52"/>
      <c r="P20" s="52"/>
      <c r="Q20" s="52"/>
      <c r="R20" s="52"/>
      <c r="S20" s="52"/>
      <c r="T20" s="52"/>
      <c r="U20" s="52"/>
      <c r="V20" s="52"/>
      <c r="W20" s="52"/>
      <c r="X20" s="35">
        <v>230</v>
      </c>
      <c r="Y20" s="35">
        <f t="shared" si="2"/>
        <v>14756.8</v>
      </c>
    </row>
    <row r="21" s="2" customFormat="true" ht="24.6" customHeight="true" spans="1:25">
      <c r="A21" s="21">
        <v>17</v>
      </c>
      <c r="B21" s="22" t="s">
        <v>53</v>
      </c>
      <c r="C21" s="24" t="s">
        <v>92</v>
      </c>
      <c r="D21" s="24" t="s">
        <v>93</v>
      </c>
      <c r="E21" s="34" t="s">
        <v>56</v>
      </c>
      <c r="F21" s="34" t="s">
        <v>94</v>
      </c>
      <c r="G21" s="34"/>
      <c r="H21" s="35">
        <f t="shared" si="1"/>
        <v>147.77</v>
      </c>
      <c r="I21" s="48">
        <v>11.23</v>
      </c>
      <c r="J21" s="35">
        <v>136.54</v>
      </c>
      <c r="K21" s="35">
        <f t="shared" si="0"/>
        <v>144.77</v>
      </c>
      <c r="L21" s="35">
        <v>143.33</v>
      </c>
      <c r="M21" s="35">
        <v>1.44</v>
      </c>
      <c r="N21" s="35"/>
      <c r="O21" s="52"/>
      <c r="P21" s="52"/>
      <c r="Q21" s="52"/>
      <c r="R21" s="52"/>
      <c r="S21" s="52"/>
      <c r="T21" s="52"/>
      <c r="U21" s="52"/>
      <c r="V21" s="52"/>
      <c r="W21" s="52"/>
      <c r="X21" s="35">
        <v>230</v>
      </c>
      <c r="Y21" s="35">
        <f t="shared" si="2"/>
        <v>33297.1</v>
      </c>
    </row>
    <row r="22" s="2" customFormat="true" ht="24.6" customHeight="true" spans="1:250">
      <c r="A22" s="21"/>
      <c r="B22" s="25"/>
      <c r="C22" s="25" t="s">
        <v>13</v>
      </c>
      <c r="D22" s="26"/>
      <c r="E22" s="37"/>
      <c r="F22" s="26"/>
      <c r="G22" s="26"/>
      <c r="H22" s="38">
        <f>SUM(H5:H21)</f>
        <v>4633.63</v>
      </c>
      <c r="I22" s="38">
        <f t="shared" ref="I22:Y22" si="3">SUM(I5:I21)</f>
        <v>33.27</v>
      </c>
      <c r="J22" s="38">
        <f t="shared" si="3"/>
        <v>4600.36</v>
      </c>
      <c r="K22" s="38">
        <f t="shared" si="3"/>
        <v>3502</v>
      </c>
      <c r="L22" s="38">
        <f t="shared" si="3"/>
        <v>2573.92</v>
      </c>
      <c r="M22" s="38">
        <f t="shared" si="3"/>
        <v>555.59</v>
      </c>
      <c r="N22" s="38">
        <v>0</v>
      </c>
      <c r="O22" s="38">
        <f t="shared" si="3"/>
        <v>308.65</v>
      </c>
      <c r="P22" s="38">
        <v>0</v>
      </c>
      <c r="Q22" s="38">
        <f t="shared" si="3"/>
        <v>63.84</v>
      </c>
      <c r="R22" s="38">
        <v>0</v>
      </c>
      <c r="S22" s="38">
        <f t="shared" si="3"/>
        <v>0</v>
      </c>
      <c r="T22" s="38">
        <f t="shared" si="3"/>
        <v>0</v>
      </c>
      <c r="U22" s="38">
        <v>0</v>
      </c>
      <c r="V22" s="38">
        <v>0</v>
      </c>
      <c r="W22" s="38">
        <v>0</v>
      </c>
      <c r="X22" s="38">
        <v>230</v>
      </c>
      <c r="Y22" s="38">
        <f t="shared" si="3"/>
        <v>805460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56"/>
    </row>
    <row r="23" spans="1:250">
      <c r="A23" t="s">
        <v>95</v>
      </c>
      <c r="B23"/>
      <c r="C23" s="27"/>
      <c r="D23" s="28"/>
      <c r="E23" s="39"/>
      <c r="F23" s="40"/>
      <c r="G23" s="40"/>
      <c r="H23" s="41"/>
      <c r="I23" s="50"/>
      <c r="J23" s="41"/>
      <c r="K23" s="5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53"/>
      <c r="Y23" s="5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5" spans="1:250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53"/>
      <c r="Y24" s="53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>
      <c r="A25"/>
      <c r="B25"/>
      <c r="C25" s="27"/>
      <c r="D25" s="28"/>
      <c r="E25" s="39"/>
      <c r="F25" s="40"/>
      <c r="G25" s="40"/>
      <c r="H25" s="41"/>
      <c r="I25" s="50"/>
      <c r="J25" s="41"/>
      <c r="K25" s="5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53"/>
      <c r="Y25" s="53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>
      <c r="A26"/>
      <c r="B26"/>
      <c r="C26" s="27"/>
      <c r="D26" s="28"/>
      <c r="E26" s="39"/>
      <c r="F26" s="40"/>
      <c r="G26" s="40"/>
      <c r="H26" s="41"/>
      <c r="I26" s="50"/>
      <c r="J26" s="41"/>
      <c r="K26" s="5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53"/>
      <c r="Y26" s="53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>
      <c r="A27"/>
      <c r="B27"/>
      <c r="C27" s="27"/>
      <c r="D27" s="28"/>
      <c r="E27" s="39"/>
      <c r="F27" s="40"/>
      <c r="G27" s="40"/>
      <c r="H27" s="41"/>
      <c r="I27" s="50"/>
      <c r="J27" s="41"/>
      <c r="K27" s="5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53"/>
      <c r="Y27" s="53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>
      <c r="A28"/>
      <c r="B28"/>
      <c r="C28" s="27"/>
      <c r="D28" s="28"/>
      <c r="E28" s="39"/>
      <c r="F28" s="40"/>
      <c r="G28" s="40"/>
      <c r="H28" s="41"/>
      <c r="I28" s="50"/>
      <c r="J28" s="41"/>
      <c r="K28" s="5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53"/>
      <c r="Y28" s="53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>
      <c r="A29"/>
      <c r="X29" s="53"/>
      <c r="Y29" s="5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</sheetData>
  <mergeCells count="14">
    <mergeCell ref="A1:W1"/>
    <mergeCell ref="A2:E2"/>
    <mergeCell ref="K2:W2"/>
    <mergeCell ref="H3:J3"/>
    <mergeCell ref="K3:W3"/>
    <mergeCell ref="A24:W24"/>
    <mergeCell ref="A3:A4"/>
    <mergeCell ref="B3:B4"/>
    <mergeCell ref="C3:C4"/>
    <mergeCell ref="D3:D4"/>
    <mergeCell ref="E3:E4"/>
    <mergeCell ref="F3:F4"/>
    <mergeCell ref="X3:X4"/>
    <mergeCell ref="Y3:Y4"/>
  </mergeCells>
  <pageMargins left="0.28" right="0.16" top="0.41" bottom="0.37" header="0.31496062992126" footer="0.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haier</cp:lastModifiedBy>
  <dcterms:created xsi:type="dcterms:W3CDTF">2006-09-13T19:21:00Z</dcterms:created>
  <dcterms:modified xsi:type="dcterms:W3CDTF">2021-06-07T22:28:19Z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