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 activeTab="2"/>
  </bookViews>
  <sheets>
    <sheet name="2020年项目库" sheetId="1" state="hidden" r:id="rId1"/>
    <sheet name="Sheet1" sheetId="2" state="hidden" r:id="rId2"/>
    <sheet name="清升镇" sheetId="3" r:id="rId3"/>
  </sheets>
  <definedNames>
    <definedName name="_xlnm._FilterDatabase" localSheetId="0" hidden="1">'2020年项目库'!$A$7:$AS$145</definedName>
    <definedName name="_xlnm._FilterDatabase" localSheetId="1" hidden="1">Sheet1!$A$2:$M$137</definedName>
    <definedName name="项目类型">#REF!</definedName>
    <definedName name="_xlnm.Print_Titles" localSheetId="0">'2020年项目库'!$4:$7</definedName>
  </definedNames>
  <calcPr calcId="144525" concurrentCalc="0"/>
</workbook>
</file>

<file path=xl/sharedStrings.xml><?xml version="1.0" encoding="utf-8"?>
<sst xmlns="http://schemas.openxmlformats.org/spreadsheetml/2006/main" count="5231" uniqueCount="1397">
  <si>
    <t xml:space="preserve"> 附件</t>
  </si>
  <si>
    <t>重庆市荣昌区脱贫攻坚项目库备案表（2020年）</t>
  </si>
  <si>
    <t>原项目库备案表内容</t>
  </si>
  <si>
    <t>国扶办全国扶贫开发信息系统新增指标</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</si>
  <si>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</si>
  <si>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</si>
  <si>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</si>
  <si>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</si>
  <si>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</si>
  <si>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</si>
  <si>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</si>
  <si>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</si>
  <si>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</si>
  <si>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</si>
  <si>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</si>
  <si>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</si>
  <si>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前期工作进展</t>
  </si>
  <si>
    <t>项目子类型</t>
  </si>
  <si>
    <t>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</si>
  <si>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</si>
  <si>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</si>
  <si>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</si>
  <si>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</si>
  <si>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</si>
  <si>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</si>
  <si>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</si>
  <si>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</si>
  <si>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</si>
  <si>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</si>
  <si>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</si>
  <si>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实施年度</t>
  </si>
  <si>
    <t>完工年度</t>
  </si>
  <si>
    <t>主管部门</t>
  </si>
  <si>
    <t>业主单位</t>
  </si>
  <si>
    <t>小计（万元）</t>
  </si>
  <si>
    <t>财政资金</t>
  </si>
  <si>
    <t>融资资金</t>
  </si>
  <si>
    <t>群众自筹</t>
  </si>
  <si>
    <t>是否纳入年度项目实施计划</t>
  </si>
  <si>
    <t>年度资金（万元）</t>
  </si>
  <si>
    <t>解决“两不愁三保障”项目</t>
  </si>
  <si>
    <t>“巩固提升类”项目</t>
  </si>
  <si>
    <t>是否资产收益扶贫</t>
  </si>
  <si>
    <t>资产收益分配方案</t>
  </si>
  <si>
    <t>村集体经济收入分配方案</t>
  </si>
  <si>
    <t>年度总目标</t>
  </si>
  <si>
    <t>产出指标</t>
  </si>
  <si>
    <t>效益指标</t>
  </si>
  <si>
    <t>满意度</t>
  </si>
  <si>
    <t>年度资金总额</t>
  </si>
  <si>
    <t xml:space="preserve">数量指标  </t>
  </si>
  <si>
    <t xml:space="preserve">质量指标 </t>
  </si>
  <si>
    <t xml:space="preserve">时效指标 </t>
  </si>
  <si>
    <t>成本指标</t>
  </si>
  <si>
    <t xml:space="preserve">经济效益 </t>
  </si>
  <si>
    <t xml:space="preserve">社会效益 </t>
  </si>
  <si>
    <t>可持续效益</t>
  </si>
  <si>
    <t>其中：财政拨款</t>
  </si>
  <si>
    <t>其他资金</t>
  </si>
  <si>
    <t>合计</t>
  </si>
  <si>
    <t>荣昌区2020年度贫困人口精准脱贫保</t>
  </si>
  <si>
    <t>健康扶贫</t>
  </si>
  <si>
    <t>新建</t>
  </si>
  <si>
    <t>荣昌区</t>
  </si>
  <si>
    <t>荣昌区农业农村委</t>
  </si>
  <si>
    <t>区农业农村委</t>
  </si>
  <si>
    <t>为建档立卡贫困户购买精准脱贫保21471人，标准为不超过130元/人</t>
  </si>
  <si>
    <t>贫困户6947户</t>
  </si>
  <si>
    <t>项目按照每人130元标准为建档立卡贫困户21471人购买精准脱贫保，可切实减轻建档立卡贫困户各方面负担，保险承保一年</t>
  </si>
  <si>
    <t>宣传精准脱贫保，建档立卡贫困户积极参加精准脱贫保险，项目通过对参保人员名单进行公示，群众进行监督，建卡贫困户发生符合精准脱贫保险种理赔内容，保险公司及时进行理赔，有效降低建档立卡贫困户医疗、住房、意外事故等方面的支出</t>
  </si>
  <si>
    <t>项目实施</t>
  </si>
  <si>
    <t>参加其他补充医疗保险</t>
  </si>
  <si>
    <t>2020年</t>
  </si>
  <si>
    <t>是</t>
  </si>
  <si>
    <t>否</t>
  </si>
  <si>
    <t>21471人</t>
  </si>
  <si>
    <t>为建档立卡贫困户21471人购买精准脱贫保，切实减轻建档立卡贫困户各方面负担。</t>
  </si>
  <si>
    <t>建档立卡贫困人口购买精准脱贫保人数≥21471人</t>
  </si>
  <si>
    <t>区域内建档立卡贫困人口医疗保险和医疗救助费用“一站式”结算率≥98％；建档立卡贫困人口精准脱贫保覆盖率≥100％</t>
  </si>
  <si>
    <t>资金及时拨付率≥99％</t>
  </si>
  <si>
    <t>建档立卡贫困户购买精准脱贫保标准每年130元/人</t>
  </si>
  <si>
    <t>受益建档立卡贫困人口数21471人</t>
  </si>
  <si>
    <t>受益建档立卡贫困人口满意度90%</t>
  </si>
  <si>
    <t>曾翔</t>
  </si>
  <si>
    <t>15320529561</t>
  </si>
  <si>
    <t>荣昌区2020年健康扶贫医疗基金</t>
  </si>
  <si>
    <t>2020.4</t>
  </si>
  <si>
    <t>荣昌区医保局</t>
  </si>
  <si>
    <t>区医保局</t>
  </si>
  <si>
    <t>全国扶贫开发系统中建档立卡贫困人口中因病增加医疗支出，符合报销条件的建卡贫困户。可切实减轻建档立卡贫困户因病增加医疗方面负担。救助标准为：自付 1000 元（含）—1 万元（不含）部分，按照救助 70%比例予以救助；自付 1 万元（含）—5 万元（不含）部分，按照 85%比例予以救助；自付 5 万元（含）以上部分，按照 95%比例予以救助。每人每年最高救助额度不超过 20 万元。</t>
  </si>
  <si>
    <t>建档立卡贫困人口在医院就医后，符合条件的直接一站式结算，可使受益人减轻就医方面的实际负担。</t>
  </si>
  <si>
    <t>设立健康扶贫医疗基金，每年由区级财政资金、市级专项资金等补充基金池，保持基金规模稳定。区人力社保局和区卫生健康委牵头贫困户医疗保障工作。建档立卡贫困群众了解健康扶贫医疗基金，就医时，医疗机构自动识别，通过“一站式结算平台”进行费用自动报销。建档立卡贫困户报销后可切实减轻医疗方面支出。</t>
  </si>
  <si>
    <t>接受医疗救助</t>
  </si>
  <si>
    <t>3000人</t>
  </si>
  <si>
    <t>21471人建档立卡贫困人口在医院就医后，符合条件可直接一站式结算，使受益人减轻就医方面的实际负担。</t>
  </si>
  <si>
    <t>建档立卡贫困人口医疗救助人次数≥9000人次。</t>
  </si>
  <si>
    <t>区域内建档立卡贫困人口医疗保险和医疗救助费用“一站式”结算率≥98％; 救助对象准确率≥100%</t>
  </si>
  <si>
    <t>符合条件就医的建档立卡贫困户及时报销率≥100％</t>
  </si>
  <si>
    <t>救助标准为：自付 1000 元（含）—1 万元（不含）部分，按照救助 70%比例予以救助；自付 1 万元（含）—5 万元（不含）部分，按照 85%比例予以救助；自付 5 万元（含）以上部分，按照 95%比例予以救助。每人每年最高救助额度不超过 20 万元。</t>
  </si>
  <si>
    <t>受益建档立卡贫困人口数≥2600人次</t>
  </si>
  <si>
    <t>荣昌区2020年贫困人口城乡居民医疗保险资金</t>
  </si>
  <si>
    <t>为贫困人口参加城乡居民医疗保险。补助标准为贫困户每年不低于250元／人，脱贫户每年不低于125元／人。共计约补助人数21471人。</t>
  </si>
  <si>
    <t>贫困户6200户</t>
  </si>
  <si>
    <t>进一步提高建档立卡贫困人口医疗保障水平，确保贫困人口能及时享受相关扶贫医疗政策，减轻医疗负担</t>
  </si>
  <si>
    <t>建档立卡贫困户积极参加城乡居民医疗保险，并进行监督；区人力社保局和区卫生健康委牵头贫困户医疗保障工作，就医时按医保报销规定进行一站式结算，减少贫困户报销程序，并进一步减轻贫困人口医疗负担</t>
  </si>
  <si>
    <t>参加城乡居民基本医疗保险</t>
  </si>
  <si>
    <t>19000人</t>
  </si>
  <si>
    <t>进一步深化健康扶贫工程，进一步提高贫困人口医疗保障水平。确保贫困人口能及时享受相关扶贫医疗政策，进一步减轻贫困人口医疗负担。</t>
  </si>
  <si>
    <t>资助建档立卡贫困人口参加基本医疗保险人数21471人</t>
  </si>
  <si>
    <t>区域内建档立卡贫困人口医疗保险和医疗救助费用“一站式”结算率≥98％</t>
  </si>
  <si>
    <t>建档立卡贫困人口参保率100％；居民医保及时兑现率≥100%</t>
  </si>
  <si>
    <t>未脱贫困人口补助标准≥250元/人，已脱贫困人口补助标准≥125元/人</t>
  </si>
  <si>
    <t>受益建档立卡贫困人数21471人</t>
  </si>
  <si>
    <t>荣昌区2020年教育资助</t>
  </si>
  <si>
    <t>教育扶贫</t>
  </si>
  <si>
    <t>荣昌区教委</t>
  </si>
  <si>
    <t>区教委</t>
  </si>
  <si>
    <t>资助所有在市内外普通高校就读的全日制学历教育重庆籍建档立卡贫困家庭本专科大学生；资助标准：2020-2021学年度学费高于8000元的资助8000元，低于8000元的按实际标准资助，预计补助大于350人</t>
  </si>
  <si>
    <t>贫困户320户</t>
  </si>
  <si>
    <t>项目按照建档立卡贫困大学生每人每学年不超过8000元标准解决上大学支出大的问题</t>
  </si>
  <si>
    <t xml:space="preserve">重庆籍建档立卡贫困家庭本专科大学生在9月入学后进行网上申请，审核通过后进行公示接受群众监督，并通过银行打卡发放到学生手中，通过教育资助，可切实减轻建档立卡贫困户学生学费支出。
</t>
  </si>
  <si>
    <t>其他教育扶贫</t>
  </si>
  <si>
    <t>875人</t>
  </si>
  <si>
    <t xml:space="preserve">350人
</t>
  </si>
  <si>
    <t>通过预计对≥350人教育资助，可切实减轻建档立卡贫困户家庭学费支出</t>
  </si>
  <si>
    <t>资助建档立卡贫困大学生人数大于350人</t>
  </si>
  <si>
    <t>资助符合条件的建档立卡贫困大学生率100%</t>
  </si>
  <si>
    <t>符合条件的建档立卡贫困大学生学费资助及时拨付率100％</t>
  </si>
  <si>
    <t>符合条件的建档立卡贫困大学生学费补助标准≤8000元／人·学年</t>
  </si>
  <si>
    <t>受益建档立卡贫困户子女人数大于350人</t>
  </si>
  <si>
    <t>明望</t>
  </si>
  <si>
    <t>15223018302</t>
  </si>
  <si>
    <t>荣昌区2020年扶贫小额信贷风险补偿保证金和贴息资金</t>
  </si>
  <si>
    <t>金融扶贫</t>
  </si>
  <si>
    <t>商业银行为有意愿贷款发展自身经济的建卡贫困提供贷款，提供风险补偿金，贴息补助不少于1600户，补助标准按银行同期贷款基准利第进行贴息</t>
  </si>
  <si>
    <t>贫困户1600户</t>
  </si>
  <si>
    <t>为扶贫小额信贷贷款提供风险补偿金和为建档立卡贫困户实施贷款贴息</t>
  </si>
  <si>
    <t>建档立卡贫困户提供身份证和账号等资料申请小额贷款，按银行同期基准利率由银行全额贴息，提供风险补偿金，贴息名单进行公示接受群众监督。项目实施减轻贫困人口资金压力，助推产业发展，增加贫困户收入。</t>
  </si>
  <si>
    <t>扶贫小额贷款贴息</t>
  </si>
  <si>
    <t>6128人</t>
  </si>
  <si>
    <t>1600人</t>
  </si>
  <si>
    <t>为建档立卡贫困户扶贫小额贷款贴息，提供贷款风险补偿金。解决贫困农户贷款难、融资难的问题；帮助贫困农户发展产业项目；帮助贫困农户脱贫致富。</t>
  </si>
  <si>
    <t>建档立卡片贫困户贷款申请满足率≥98％，建档立卡贫困户获得贷款金额≥1000万元</t>
  </si>
  <si>
    <t>扶贫小额贷款款率≥100％；扶贫小额贷款贴息利率一年期4.35％，贷款风险补偿比率100％</t>
  </si>
  <si>
    <t>贷款及时发放率100%</t>
  </si>
  <si>
    <t>建档立卡贫困户贷款申请金额≤5万元；贴息标准不高于市场贷款标准</t>
  </si>
  <si>
    <t>带动增加建档立卡贫困户经济收入（总收入）≥0.3万元</t>
  </si>
  <si>
    <t>受益建档立卡贫困户数≥1600户；受益贫困人口数量6128人</t>
  </si>
  <si>
    <t>荣昌区2020年度扶智扶志项目资金</t>
  </si>
  <si>
    <t>就业扶贫</t>
  </si>
  <si>
    <t>一是用于扶贫示范车间一次性建设补助，对符合条件的车间，每个给予不超过50万元的一次性建设补助；二是用于贫困户技能培训；三是用于致富带头人奖补和公益性岗位开发。</t>
  </si>
  <si>
    <t>贫困户50户</t>
  </si>
  <si>
    <t>通过该项目的实施，大力提升建档立卡贫困户生产生活技能技术，促进农村贫困劳动力就地就近就业，带动建卡贫困户脱贫增收，尽快实现就业脱贫。</t>
  </si>
  <si>
    <t>通过贫困户技能培训、就业扶贫示范车间的创建以及公益性岗位的开发、致富带头人的补助，带动贫困户就近就地就业，贫困员工占总员工比例不少于30%。</t>
  </si>
  <si>
    <t>就业创业补助</t>
  </si>
  <si>
    <t>150人</t>
  </si>
  <si>
    <t>50人</t>
  </si>
  <si>
    <t>对全区贫困户开展技能培训，通过就业扶贫示范车间的创建、致富带头人的补助、公益性岗位的开发，带动就业25人以上，其中每个扶贫车间贫困户员工人数占总人数的比例不少于30%，并与贫困户签订不少于3个月的劳务协议或劳动合同。</t>
  </si>
  <si>
    <t>享受扶贫车间就业岗位人数≥20人</t>
  </si>
  <si>
    <t>创业补贴发放准确率100%</t>
  </si>
  <si>
    <t>资金在规定时间内下达率和支付到位率100%</t>
  </si>
  <si>
    <t>每个车间补助≤50万元</t>
  </si>
  <si>
    <t>贫困人口增加收入≧3800元/人·年</t>
  </si>
  <si>
    <t>受益建档立卡贫困户≤50人</t>
  </si>
  <si>
    <t>荣昌区安富街道2020年度卫生改厕项目</t>
  </si>
  <si>
    <t>生活条件改善</t>
  </si>
  <si>
    <t>荣昌区安富街道</t>
  </si>
  <si>
    <t>2020.03</t>
  </si>
  <si>
    <t>2020.11</t>
  </si>
  <si>
    <t>荣昌区卫生健康委员会</t>
  </si>
  <si>
    <t>荣昌区安富街道办事处</t>
  </si>
  <si>
    <t>对91户建档立卡贫困户进行卫生改厕，每户补助1400元，进一步改善农村环境卫生，保障建档立卡贫困户身体健康。</t>
  </si>
  <si>
    <t>贫困户91户</t>
  </si>
  <si>
    <t>项目按照每户1400元的标准进行补助，改善贫困户居住环境，保障贫困户身体健康。</t>
  </si>
  <si>
    <t>结合农村环境连片集中整治、“美丽乡村”“宜居村庄”建设、农村危旧房改造等工作，将农村卫生厕所改造一并纳入项目建设中统筹推进，按1400元/座标准统筹实施贫困户卫生厕所项目的实施，2020年拟实施91户，做到贫困户卫生改厕全覆盖。</t>
  </si>
  <si>
    <t>厨房厕所圈舍</t>
  </si>
  <si>
    <t>328人</t>
  </si>
  <si>
    <t>预计完成91户贫苦户卫生改厕工程，切实提高贫困户居住环境，保障身体健康。</t>
  </si>
  <si>
    <t>补助建档立卡贫困户≤91户</t>
  </si>
  <si>
    <t>补助符合条件的建档立卡贫困户100%</t>
  </si>
  <si>
    <t>符合条件的建档立卡贫困户补助及时拨付率100％</t>
  </si>
  <si>
    <t>符合条件的建档立卡贫困户补助标准为1400元／座</t>
  </si>
  <si>
    <t>受益建档立卡贫困户≤91户</t>
  </si>
  <si>
    <t>工程设计使用年限≥10年</t>
  </si>
  <si>
    <t>马翔</t>
  </si>
  <si>
    <t>17783061668</t>
  </si>
  <si>
    <t>荣昌区2020年贫困动态监测经费</t>
  </si>
  <si>
    <t>项目管理费</t>
  </si>
  <si>
    <t>补助脱贫成效跟踪监测样本户和记帐员；制定脱贫成效跟踪监测日记账本和年报账本等</t>
  </si>
  <si>
    <t>贫困户97户</t>
  </si>
  <si>
    <t>了解全区贫困现状，掌握脱贫攻坚成效巩固情况</t>
  </si>
  <si>
    <t>样本户参与，记账员录入，了解全区情况脱贫成效</t>
  </si>
  <si>
    <t>349人</t>
  </si>
  <si>
    <t xml:space="preserve">349人
</t>
  </si>
  <si>
    <t>通过记账户记账情况，了解全区贫困现状，掌握脱贫攻坚成效巩固情况</t>
  </si>
  <si>
    <t>脱贫成效跟踪监测样本户户数98户；脱贫成效跟踪监测记帐员人数12人；制定脱贫成效跟踪监测日记账本和年报账本≥1300本</t>
  </si>
  <si>
    <t>日记账和年报填报数据准确真实、实事求是≥100%</t>
  </si>
  <si>
    <t>每年为样本户和记账户发放补助及时率100%</t>
  </si>
  <si>
    <t>样本户补助标准150元/户/月；记帐员补助标准350元/人/月</t>
  </si>
  <si>
    <t>真实准确了解全区贫困现状，掌握脱贫攻坚成效巩固情况≥98%</t>
  </si>
  <si>
    <t>受益建档立卡贫困人数349人</t>
  </si>
  <si>
    <t>政策持续年限1年</t>
  </si>
  <si>
    <t>荣昌区2020年贫困人口参加城乡居民养老保险资金</t>
  </si>
  <si>
    <t>综合保障性扶贫</t>
  </si>
  <si>
    <t>为未脱贫贫困人口参加城乡居民养老保险，预计补助600人，补助标准为未脱贫贫困人口养老金按参保缴费最低（100元/人）补助70元／人</t>
  </si>
  <si>
    <t>贫困户120户</t>
  </si>
  <si>
    <t>避免贫困户因年老、疾病等原因陷入贫困</t>
  </si>
  <si>
    <t>未脱贫建档立卡贫困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</si>
  <si>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参加城乡居民基本养老保险</t>
  </si>
  <si>
    <t>400人</t>
  </si>
  <si>
    <t xml:space="preserve">400人
</t>
  </si>
  <si>
    <t>充分发挥现行社会保险政策作用,逐步提高社会保险待遇水平，助力参保困难群体精准脱贫，同时避免其他参保人员因年老、疾病等原因陷入贫困。</t>
  </si>
  <si>
    <t>未脱贫贫困人口参保预计人数600人</t>
  </si>
  <si>
    <t>建档立卡贫困人口应参保人数占未脱贫人口比率为78％</t>
  </si>
  <si>
    <t>养老补助资金及时发放率100％</t>
  </si>
  <si>
    <t>未脱贫贫困人口养老金按参保缴费最低（100元/人）补助标准70元／人</t>
  </si>
  <si>
    <t>降低建档立卡未脱贫应参保贫困户生活成本70元</t>
  </si>
  <si>
    <t>受益建档立卡贫困人数600人</t>
  </si>
  <si>
    <t>荣昌区安富街道2020年建卡贫困人口到户帮扶资金</t>
  </si>
  <si>
    <t>产业项目</t>
  </si>
  <si>
    <t>2020.01</t>
  </si>
  <si>
    <t>对符合条件的建档立卡贫困户预计129户进行帮扶</t>
  </si>
  <si>
    <t>贫困户129户</t>
  </si>
  <si>
    <t>项目按照不超过2000元到户帮扶，帮助贫困人口增收。</t>
  </si>
  <si>
    <t>通过建档立卡贫困户选择适合自身发展的产业进行增收，实现持续增收脱贫。</t>
  </si>
  <si>
    <t>其他</t>
  </si>
  <si>
    <t>507人</t>
  </si>
  <si>
    <t>通过建档立卡贫困户选择适合自身发展的产业进行增收。实现持续增收脱贫。</t>
  </si>
  <si>
    <t>帮助148户次建档立卡贫困户发展产业，到户帮扶转产资金≤2000元/户</t>
  </si>
  <si>
    <t>建档立卡贫困户转产发展产业合格率100%，帮助148户次建档立卡贫困户发展产业。</t>
  </si>
  <si>
    <t>为符合条件的发展发放到户帮扶资金及时率100%</t>
  </si>
  <si>
    <t>到户帮扶补助标准≤2000元 /户</t>
  </si>
  <si>
    <t>帮助符合条件的建档立卡贫困户增收，确保有一个以上增收产业</t>
  </si>
  <si>
    <t>建档立卡贫困户巩固脱贫成效。受益建档立卡贫困人口148户</t>
  </si>
  <si>
    <t>持续帮助建档立卡贫困人口发展产业，增加收入的贫困户≥100%；项目受益年限≥1年。</t>
  </si>
  <si>
    <t>荣昌区2020年安富街道安斑路支路建设工程</t>
  </si>
  <si>
    <t>村基础设施</t>
  </si>
  <si>
    <t>荣昌区安富街道斑竹村</t>
  </si>
  <si>
    <t>荣昌区交通局</t>
  </si>
  <si>
    <t>安富街道斑竹村新建长3公里，宽4.5米的混凝土路面</t>
  </si>
  <si>
    <t>总共1499户4784人受益，其中贫困户39户148人；</t>
  </si>
  <si>
    <t>项目实施可解决安富街道斑竹村1236人（其中建档立卡贫困户86人）出行问题，可带动生猪、小家禽等产业发展。</t>
  </si>
  <si>
    <t>群众全程监督施工，通过改善交通条件，方便1236人（其中建档立卡贫困户86人）生活出行并降低农产品运输成本。</t>
  </si>
  <si>
    <t>通村、组硬化路及护栏</t>
  </si>
  <si>
    <t>148人</t>
  </si>
  <si>
    <t>项目公路里程3公里，可解决安富街道斑竹村1236人（其中建档立卡贫困户86人）出行问题。</t>
  </si>
  <si>
    <t>改建农村公路里程3.85公里。</t>
  </si>
  <si>
    <t>验收合格率100%。</t>
  </si>
  <si>
    <t>项目完工及时率≥100%。</t>
  </si>
  <si>
    <t>道路补助标准≥市级40万元/公里，区级15万元/公里。</t>
  </si>
  <si>
    <t>建档立卡贫困户人均纯收入增长幅度≥8%。</t>
  </si>
  <si>
    <t>受益建档立卡贫困人数≥86人。</t>
  </si>
  <si>
    <t>改造后道路使用年限≥6年。</t>
  </si>
  <si>
    <t>张世骥</t>
  </si>
  <si>
    <t>荣昌区2020年安富街道沙罗公路建设工程</t>
  </si>
  <si>
    <t>荣昌区安富街道沙河村</t>
  </si>
  <si>
    <t>安富街道沙河村新建长1公里，宽4.5米的混凝土路面</t>
  </si>
  <si>
    <t>总共18户130人受益，其中贫困户4户14人；</t>
  </si>
  <si>
    <t>项目实施可解决安富街道沙河村130人（其中建档立卡贫困户14人）出行问题，可带动生猪、小家禽等产业发展。</t>
  </si>
  <si>
    <t>群众全程监督施工，通过改善交通条件，方便130人（其中建档立卡贫困户14人）生活出行并降低农产品运输成本。</t>
  </si>
  <si>
    <t>14人</t>
  </si>
  <si>
    <t>项目公路里程1公里，可解决安富街道沙河村130人（其中建档立卡贫困户14人）出行问题。</t>
  </si>
  <si>
    <t>改建农村公路里程1公里。</t>
  </si>
  <si>
    <t>受益建档立卡贫困人数≥受益贫困人口14人。</t>
  </si>
  <si>
    <t>荣昌区昌元街道2020年建卡贫困人口到户帮扶资金</t>
  </si>
  <si>
    <t>荣昌区昌元街道</t>
  </si>
  <si>
    <t>荣昌区昌元街道办事处</t>
  </si>
  <si>
    <t>对符合条件的建档立卡贫困户预计80户转产进行帮扶</t>
  </si>
  <si>
    <t>贫困户84户</t>
  </si>
  <si>
    <t>项目按照不超过2000元到户帮扶，帮助贫困人口转产增收。</t>
  </si>
  <si>
    <t>通过建档立卡贫困户选择适合自身发展的产业进行转产增收，实现持续增收脱贫。</t>
  </si>
  <si>
    <t>260人</t>
  </si>
  <si>
    <t>通过建档立卡贫困户选择适合自身发展的产业进行转产增收。实现持续增收脱贫。</t>
  </si>
  <si>
    <t>帮助80户次建档立卡贫困户发展产业，到户帮扶转产资金≤2000元/户</t>
  </si>
  <si>
    <t>建档立卡贫困户转产发展产业合格率100%，帮助80户次建档立卡贫困户发展产业。</t>
  </si>
  <si>
    <t>建档立卡贫困户巩固脱贫成效。受益建档立卡贫困人口80户</t>
  </si>
  <si>
    <t>荣昌区昌元街道2020年度卫生改厕项目</t>
  </si>
  <si>
    <t>对80户建档立卡贫困户进行卫生改厕，每户补助1400元，进一步改善农村环境卫生，保障建档立卡贫困户身体健康。</t>
  </si>
  <si>
    <t>贫困户86户</t>
  </si>
  <si>
    <t>结合农村环境连片集中整治、“美丽乡村”“宜居村庄”建设、农村危旧房改造等工作，将农村卫生厕所改造一并纳入项目建设中统筹推进，按1400元/座标准统筹实施贫困户卫生厕所项目的实施，2020年拟实施80户，做到贫困户卫生改厕全覆盖。</t>
  </si>
  <si>
    <t>270人</t>
  </si>
  <si>
    <t>预计完成80户贫苦户卫生改厕工程，切实提高贫困户居住环境，保障身体健康。</t>
  </si>
  <si>
    <t>补助建档立卡贫困户≤80户</t>
  </si>
  <si>
    <t>受益建档立卡贫困户≤80户</t>
  </si>
  <si>
    <t>荣昌区昌元街道2020年贫困户危房改造项目</t>
  </si>
  <si>
    <t>危房改造</t>
  </si>
  <si>
    <t>2020.12</t>
  </si>
  <si>
    <t>荣昌区住房城乡建委</t>
  </si>
  <si>
    <t>完成全区1户D级农村危房改造。</t>
  </si>
  <si>
    <t>贫困户1户</t>
  </si>
  <si>
    <t>项目按照D级3.5万元/户补助，C级1万元/户补助，可使受益人在住房方面达到安全水平。</t>
  </si>
  <si>
    <t>1户建档立卡贫困户自身参与危房改造，通过改善住房设施条件，有效降低1户贫困户在住房方面的支出</t>
  </si>
  <si>
    <t>农村危房改造</t>
  </si>
  <si>
    <t>3人</t>
  </si>
  <si>
    <t xml:space="preserve">
3人</t>
  </si>
  <si>
    <t>改造1户建卡贫困户住房条件，改善贫困群众居住环境，完成拆旧建新工作。</t>
  </si>
  <si>
    <t>1户建档立卡贫困户危房改造。</t>
  </si>
  <si>
    <t>1户改造后验收合格率100%；1户建档立卡贫困户危房改造面积每户≤80平方米；改造后房屋满足基本居住功能需要比例100%。</t>
  </si>
  <si>
    <t>当年开工率100%；当年完成率100%。</t>
  </si>
  <si>
    <t>危房改造补助标准D级3.5万元/户,C级1万元/户</t>
  </si>
  <si>
    <t>受益建档立卡贫困户数≥1户。</t>
  </si>
  <si>
    <t>徐沛</t>
  </si>
  <si>
    <t>17723996705</t>
  </si>
  <si>
    <t>荣昌区昌州街道2020年建卡贫困人口到户帮扶资金</t>
  </si>
  <si>
    <t>荣昌区昌州街道</t>
  </si>
  <si>
    <t>荣昌区昌州街道办事处</t>
  </si>
  <si>
    <t>对符合条件的建档立卡贫困户预计59户转产进行帮扶</t>
  </si>
  <si>
    <t>贫困户59户</t>
  </si>
  <si>
    <t>141人</t>
  </si>
  <si>
    <t xml:space="preserve">141人
</t>
  </si>
  <si>
    <t>帮助59户次建档立卡贫困户发展产业，到户帮扶转产资金≤2000元/户</t>
  </si>
  <si>
    <t>建档立卡贫困户转产发展产业合格率100%，帮助59户次建档立卡贫困户发展产业。</t>
  </si>
  <si>
    <t>建档立卡贫困户巩固脱贫成效。受益建档立卡贫困人口59户</t>
  </si>
  <si>
    <t>荣昌区昌州街道2020年度卫生改厕项目</t>
  </si>
  <si>
    <t>对61户建档立卡贫困户进行卫生改厕，每户补助1400元，进一步改善农村环境卫生，保障建档立卡贫困户身体健康。</t>
  </si>
  <si>
    <t>贫困户54户</t>
  </si>
  <si>
    <t>结合农村环境连片集中整治、“美丽乡村”“宜居村庄”建设、农村危旧房改造等工作，将农村卫生厕所改造一并纳入项目建设中统筹推进，按1400元/座标准统筹实施贫困户卫生厕所项目的实施，2020年拟实施61户，做到贫困户卫生改厕全覆盖。</t>
  </si>
  <si>
    <t>135人</t>
  </si>
  <si>
    <t xml:space="preserve">135人
</t>
  </si>
  <si>
    <t>预计完成61户贫苦户卫生改厕工程，切实提高贫困户居住环境，保障身体健康。</t>
  </si>
  <si>
    <t>补助建档立卡贫困户≤61户</t>
  </si>
  <si>
    <t>受益建档立卡贫困户≤61户</t>
  </si>
  <si>
    <t>荣昌区峰高街道2020年建卡贫困人口到户帮扶资金</t>
  </si>
  <si>
    <t>荣昌区峰高街道</t>
  </si>
  <si>
    <t>荣昌区峰高街道办事处</t>
  </si>
  <si>
    <t>对符合条件的建档立卡贫困户预计154户进行帮扶</t>
  </si>
  <si>
    <t>贫困户154户</t>
  </si>
  <si>
    <t>417人</t>
  </si>
  <si>
    <t xml:space="preserve">417人
</t>
  </si>
  <si>
    <t>帮助154户次建档立卡贫困户发展产业，到户帮扶转产资金≤2000元/户</t>
  </si>
  <si>
    <t>建档立卡贫困户转产发展产业合格率100%，帮助154户次建档立卡贫困户发展产业。</t>
  </si>
  <si>
    <t>建档立卡贫困户巩固脱贫成效。受益建档立卡贫困人口154户</t>
  </si>
  <si>
    <t>荣昌区峰高街道2020年度卫生改厕项目</t>
  </si>
  <si>
    <t>对47户建档立卡贫困户进行卫生改厕，每户补助1400元，进一步改善农村环境卫生，保障建档立卡贫困户身体健康。</t>
  </si>
  <si>
    <t>贫困户47户</t>
  </si>
  <si>
    <t>结合农村环境连片集中整治、“美丽乡村”“宜居村庄”建设、农村危旧房改造等工作，将农村卫生厕所改造一并纳入项目建设中统筹推进，按1400元/座标准统筹实施贫困户卫生厕所项目的实施，2020年拟实施47户，做到贫困户卫生改厕全覆盖。</t>
  </si>
  <si>
    <t>89人</t>
  </si>
  <si>
    <t xml:space="preserve">89人
</t>
  </si>
  <si>
    <t>预计完成47户贫苦户卫生改厕工程，切实提高贫困户居住环境，保障身体健康。</t>
  </si>
  <si>
    <t>补助建档立卡贫困户≤47户</t>
  </si>
  <si>
    <t>受益建档立卡贫困户≤47户</t>
  </si>
  <si>
    <t>荣昌区2020年峰高街道关五路建设工程</t>
  </si>
  <si>
    <t>荣昌区峰高街道东湖社区</t>
  </si>
  <si>
    <t>峰高街道东湖社区新建长1.5公里，宽4.5米的混凝土路面</t>
  </si>
  <si>
    <t>总共467人受益，其中贫困户4户；</t>
  </si>
  <si>
    <t>项目实施可解决峰高街道东湖社区467人（其中建档立卡贫困户8人）出行问题，可带动生猪、小家禽等产业发展。</t>
  </si>
  <si>
    <t>群众全程监督施工，通过改善交通条件，方便467人（其中建档立卡贫困户8人）生活出行并降低农产品运输成本。</t>
  </si>
  <si>
    <t>8人</t>
  </si>
  <si>
    <t>项目公路里程1.5公里，可解决峰高街道东湖社区467人（其中建档立卡贫困户8人）出行问题。</t>
  </si>
  <si>
    <t>改建农村公路里程1.5公里。</t>
  </si>
  <si>
    <t>受益建档立卡贫困人数≥受益贫困人口8人。</t>
  </si>
  <si>
    <t>荣昌区2020年峰高街道白苏路建设工程</t>
  </si>
  <si>
    <t>荣昌区峰高街道千秋村、唐冲村</t>
  </si>
  <si>
    <t>峰高街道千秋村、唐冲村新建长2公里，宽4.5米的混凝土路面</t>
  </si>
  <si>
    <t>总共581人受益，其中贫困户5户；</t>
  </si>
  <si>
    <t>项目实施可解决峰高街道千秋村、唐冲村581人（其中建档立卡贫困户8人）出行问题，可带动生猪、小家禽等产业发展。</t>
  </si>
  <si>
    <t>群众全程监督施工，通过改善交通条件，方便581人（其中建档立卡贫困户8人）生活出行并降低农产品运输成本。</t>
  </si>
  <si>
    <t>项目公路里程2公里，可解决峰高街道千秋村、唐冲村581人（其中建档立卡贫困户8人）出行问题。</t>
  </si>
  <si>
    <t>改建农村公路里程2公里。</t>
  </si>
  <si>
    <t>荣昌区2020年峰高街道阳千路（千秋村段）建设工程</t>
  </si>
  <si>
    <t>峰高街道千秋村、唐冲村新建长2.5公里，宽4.5米的混凝土路面</t>
  </si>
  <si>
    <t>总共632人受益，其中贫困户7户；</t>
  </si>
  <si>
    <t>项目实施可解决峰高街道千秋村、唐冲村632人（其中建档立卡贫困户12人）出行问题，可带动生猪、小家禽等产业发展。</t>
  </si>
  <si>
    <t>群众全程监督施工，通过改善交通条件，方便632人（其中建档立卡贫困户12人）生活出行并降低农产品运输成本。</t>
  </si>
  <si>
    <t>12人</t>
  </si>
  <si>
    <t>项目公路里程2.5公里，可解决峰高街道千秋村、唐冲村632人（其中建档立卡贫困户12人）出行问题。</t>
  </si>
  <si>
    <t>改建农村公路里程2.5公里。</t>
  </si>
  <si>
    <t>受益建档立卡贫困人数≥受益贫困人口12人。</t>
  </si>
  <si>
    <t>荣昌区2020年峰高街道阳千路(阳岩村段）建设工程</t>
  </si>
  <si>
    <t>荣昌区峰高街道阳岩村</t>
  </si>
  <si>
    <t>峰高街道阳岩村新建长2.2公里，宽4.5米的混凝土路面</t>
  </si>
  <si>
    <t>总共578人受益，其中贫困户5户；</t>
  </si>
  <si>
    <t>项目实施可解决峰高街道阳岩村578人（其中建档立卡贫困户9人）出行问题，可带动生猪、小家禽等产业发展。</t>
  </si>
  <si>
    <t>群众全程监督施工，通过改善交通条件，方便578人（其中建档立卡贫困户9人）生活出行并降低农产品运输成本。</t>
  </si>
  <si>
    <t>9人</t>
  </si>
  <si>
    <t>项目公路里程2.2公里，可解决峰高街道阳岩村578人（其中建档立卡贫困户9人）出行问题。</t>
  </si>
  <si>
    <t>改建农村公路里程2.2公里。</t>
  </si>
  <si>
    <t>受益建档立卡贫困人数≥受益贫困人口9人。</t>
  </si>
  <si>
    <t>荣昌区古昌镇2020年建卡贫困人口到户帮扶资金</t>
  </si>
  <si>
    <t>荣昌区古昌镇</t>
  </si>
  <si>
    <t>荣昌区古昌镇人民政府</t>
  </si>
  <si>
    <t>对符合条件的建档立卡贫困户预计134户进行帮扶</t>
  </si>
  <si>
    <t>贫困户134户</t>
  </si>
  <si>
    <t>280人</t>
  </si>
  <si>
    <t>帮助134户次建档立卡贫困户发展产业，到户帮扶转产资金≤2000元/户</t>
  </si>
  <si>
    <t>建档立卡贫困户转产发展产业合格率100%，帮助134户次建档立卡贫困户发展产业。</t>
  </si>
  <si>
    <t>建档立卡贫困户巩固脱贫成效。受益建档立卡贫困人口134户</t>
  </si>
  <si>
    <t>荣昌区古昌镇2020年度卫生改厕项目</t>
  </si>
  <si>
    <t>对102户建档立卡贫困户进行卫生改厕，每户补助1400元，进一步改善农村环境卫生，保障建档立卡贫困户身体健康。</t>
  </si>
  <si>
    <t>贫困户108户</t>
  </si>
  <si>
    <t>结合农村环境连片集中整治、“美丽乡村”“宜居村庄”建设、农村危旧房改造等工作，将农村卫生厕所改造一并纳入项目建设中统筹推进，按1400元/座标准统筹实施贫困户卫生厕所项目的实施，2020年拟实施102户，做到贫困户卫生改厕全覆盖。</t>
  </si>
  <si>
    <t>358人</t>
  </si>
  <si>
    <t>预计完成102户贫苦户卫生改厕工程，切实提高贫困户居住环境，保障身体健康。</t>
  </si>
  <si>
    <t>补助建档立卡贫困户≤102户</t>
  </si>
  <si>
    <t>受益建档立卡贫困户≤102户</t>
  </si>
  <si>
    <t xml:space="preserve">重庆市荣昌区古昌镇农村饮水安全巩固提升工程（古昌水厂）                       </t>
  </si>
  <si>
    <t>荣昌区水利局</t>
  </si>
  <si>
    <t>重庆市荣昌区弘禹水资源开发有限责任公司</t>
  </si>
  <si>
    <t>延伸供水管网133619m。巩固提升3992人的集中式供水，其中包括巩固提升233户700个贫困人口。</t>
  </si>
  <si>
    <t>总共3992人受益，其中贫困户152户；</t>
  </si>
  <si>
    <t>巩固提升辖区群众的集中式供水，稳定解决贫困人口饮水安全保障问题。</t>
  </si>
  <si>
    <t>重点围绕解决贫困人口饮水安全保障问题，真正解决贫困人口稳定脱贫最紧迫、最现实、最突出问题上。</t>
  </si>
  <si>
    <t>700人</t>
  </si>
  <si>
    <t>延伸供水管网133619m，巩固提升3992人的集中式供水。</t>
  </si>
  <si>
    <t>项目（工程）完成及时率≥95%</t>
  </si>
  <si>
    <t>项目建设成本300万元</t>
  </si>
  <si>
    <t>受益建档立卡贫困户数≥233户</t>
  </si>
  <si>
    <t>工程设计使用年限≥15年</t>
  </si>
  <si>
    <t>杨学纲</t>
  </si>
  <si>
    <t>15823325842</t>
  </si>
  <si>
    <t>荣昌区2020年古昌镇古银路建设工程</t>
  </si>
  <si>
    <t>荣昌区古昌镇冲锋村、银匠沟村</t>
  </si>
  <si>
    <t>古昌镇冲锋村、银匠沟村新建长2.8公里，宽4.5米的混凝土路面</t>
  </si>
  <si>
    <t>总共1109户3216人受益，其中贫困户65户182人受益。</t>
  </si>
  <si>
    <t>项目实施可解决古昌镇冲锋村、银匠沟村8927人（其中建档立卡贫困户181人）出行问题，可带动生猪、小家禽等产业发展。</t>
  </si>
  <si>
    <t>群众全程监督施工，通过改善交通条件，方便8927人（其中建档立卡贫困户181人）生活出行并降低农产品运输成本。</t>
  </si>
  <si>
    <t>182人受益</t>
  </si>
  <si>
    <t>项目公路里程2.8公里，可解决古昌镇冲锋村、银匠沟村8927人（其中建档立卡贫困户181人）出行问题。</t>
  </si>
  <si>
    <t>改建农村公路里程2.8公里。</t>
  </si>
  <si>
    <t>受益建档立卡贫困人数≥受益贫困人口181人。</t>
  </si>
  <si>
    <t>荣昌区2020年古昌镇白半路（含半周支路）建设工程</t>
  </si>
  <si>
    <t>荣昌区古昌镇新民村</t>
  </si>
  <si>
    <t>古昌镇新民村新建长3.5公里，宽4.5米的混凝土路面</t>
  </si>
  <si>
    <t>总共1526人受益，其中贫困户51户170人；</t>
  </si>
  <si>
    <t>项目实施可解决古昌镇新民村5943人（其中建档立卡贫困户178人）出行问题，可带动生猪、小家禽等产业发展。</t>
  </si>
  <si>
    <t>群众全程监督施工，通过改善交通条件，方便5943人（其中建档立卡贫困户178人）生活出行并降低农产品运输成本。</t>
  </si>
  <si>
    <t>170人</t>
  </si>
  <si>
    <t>项目公路里程3.5公里，可解决古昌镇新民村5943人（其中建档立卡贫困户178人）出行问题。</t>
  </si>
  <si>
    <t>改建农村公路里程3.5公里。</t>
  </si>
  <si>
    <t>受益建档立卡贫困人数≥受益贫困人口178人。</t>
  </si>
  <si>
    <t>荣昌区观胜镇2020年建卡贫困人口到户帮扶资金</t>
  </si>
  <si>
    <t>荣昌区观胜镇</t>
  </si>
  <si>
    <t>荣昌区观胜镇人民政府</t>
  </si>
  <si>
    <t>对符合条件的建档立卡贫困户预计255户进行帮扶</t>
  </si>
  <si>
    <t>贫困户255户</t>
  </si>
  <si>
    <t>770人</t>
  </si>
  <si>
    <t>帮助255户次建档立卡贫困户发展产业，到户帮扶转产资金≤2000元/户</t>
  </si>
  <si>
    <t>建档立卡贫困户转产发展产业合格率100%，帮助255户次建档立卡贫困户发展产业。</t>
  </si>
  <si>
    <t>建档立卡贫困户巩固脱贫成效。受益建档立卡贫困人口255户</t>
  </si>
  <si>
    <t>荣昌区观胜镇2020年度卫生改厕项目</t>
  </si>
  <si>
    <t>荣昌区广顺街道办事处</t>
  </si>
  <si>
    <t>对268户建档立卡贫困户进行卫生改厕，普通建卡贫困户每户补助1400元，纳入河流改厕项目的建卡贫困户每户补助3000元，进一步改善农村环境卫生，保障建档立卡贫困户身体健康。</t>
  </si>
  <si>
    <t>贫困户198户</t>
  </si>
  <si>
    <t>项目按照普通建卡贫困户每户1400元、纳入河流改厕项目的建卡贫困户每户3000元的标准进行补助，改善贫困户居住环境，保障贫困户身体健康。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</si>
  <si>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268户，做到贫困户卫生改厕全覆盖。</t>
  </si>
  <si>
    <t>588人</t>
  </si>
  <si>
    <t>预计完成268户贫苦户卫生改厕工程，切实提高贫困户居住环境，保障身体健康。</t>
  </si>
  <si>
    <t>补助建档立卡贫困户≤268户</t>
  </si>
  <si>
    <t>符合条件的普通建卡贫困户每户1400元/座、纳入河流改厕项目的建卡贫困户每户3000元/座</t>
  </si>
  <si>
    <t>受益建档立卡贫困户≤268户</t>
  </si>
  <si>
    <t>荣昌区观胜镇2020年许友村产业发展资金</t>
  </si>
  <si>
    <t>荣昌区观胜镇许友村</t>
  </si>
  <si>
    <t>采取村集体与养殖公司股份合作经营模式，新建存栏种兔1500只、年出栏商品肉兔8万只以上林下规模兔场一个，实施种养结合，持续壮大集体经济。</t>
  </si>
  <si>
    <t>贫困户92户</t>
  </si>
  <si>
    <t>引进业主，通过股份合作，建设规模养殖场，推动肉兔产业向规模化、标准化、现代化方向持续发展，做大做强肉兔产业。村集体每年预计增收15万元以上，带动脱贫户每户年增收500元以上。</t>
  </si>
  <si>
    <t>一是村集体将入股收益的80%用于支持脱贫户发展，其余20%用于公积、公益事业。为避免脱贫户简单分红，脱贫户需要参与村庄人居环境整治被持续评为清洁文明户、参与公益性活动，才能分红。
二是动员企业优先吸纳有劳动能力、符合条件的贫困人员在企业务工，获得务工收入。</t>
  </si>
  <si>
    <t>村集体将入股收益的60%用于脱贫户分红，其余40%用于公积、公益事业建设及干部激励基金。为避免脱贫户简单分红，脱贫户需要参与村庄人居环境整治被持续评为清洁文明户、参与公益性活动，才能分红。</t>
  </si>
  <si>
    <t>315人</t>
  </si>
  <si>
    <t>通过股份合作，建设规模养殖场，推动肉兔产业向规模化、标准化、现代化方向持续发展，做大做强肉兔产业。村集体每年预计增收15万元以上，带动脱贫户每户年增收500元以上。</t>
  </si>
  <si>
    <t>2020年区本级投入≤80万元</t>
  </si>
  <si>
    <t>补助资金及时发放率≥100%</t>
  </si>
  <si>
    <t>投入≤80万元 。</t>
  </si>
  <si>
    <t>带动脱贫户每户年增收≥500元</t>
  </si>
  <si>
    <t>受益建档立卡贫困人口数≤50人</t>
  </si>
  <si>
    <t>村集体经济每年带动不少于10户加入，项目促使受益≥3年</t>
  </si>
  <si>
    <t>沈治东</t>
  </si>
  <si>
    <t>荣昌区2020年观胜镇尹杨公路建设工程</t>
  </si>
  <si>
    <t>观胜镇许友村新建长3.4公里，宽4.5米的混凝土路面</t>
  </si>
  <si>
    <t>总共320户1280人受益，其中贫困户52户</t>
  </si>
  <si>
    <t>项目实施可解决观胜镇许友村748人（其中建档立卡贫困户72人）出行问题，可带动生猪、小家禽等产业发展。</t>
  </si>
  <si>
    <t>群众全程监督施工，通过改善交通条件，方便748人（其中建档立卡贫困户72人）生活出行并降低农产品运输成本。</t>
  </si>
  <si>
    <t>156人</t>
  </si>
  <si>
    <t>项目公路里程3.4公里，可解决观胜镇许友村748人（其中建档立卡贫困户72人）出行问题。</t>
  </si>
  <si>
    <t>改建农村公路里程3.4公里。</t>
  </si>
  <si>
    <t>受益建档立卡贫困人数≥受益贫困人口72人。</t>
  </si>
  <si>
    <t>荣昌区观胜镇2020年银河村产业发展资金</t>
  </si>
  <si>
    <t>荣昌区观胜镇银河村</t>
  </si>
  <si>
    <t>采取村集体与养殖公司股份合作经营模式，新建存栏种兔1500只、年出栏商品肉兔8万只以上规模兔场一个，实施种养结合，持续壮大集体经济。实行利益共享，每年按股分红。</t>
  </si>
  <si>
    <t>贫困户181户</t>
  </si>
  <si>
    <t>村集体将入股收益的60%用于脱贫户分红，其余40%用于公积、公益事业建设及干部激励基金。为避免脱贫户简单分红，脱贫户需要参与村庄人居环境整治被持续评为清洁文明户、参与公益性活动，才能分红</t>
  </si>
  <si>
    <t>498人</t>
  </si>
  <si>
    <t>村集体经济每年带动不少于10户加入，项目受益≥3年</t>
  </si>
  <si>
    <t>荣昌区2020年观胜镇观合二支路建设工程</t>
  </si>
  <si>
    <t>观胜镇银河村新建长3.8公里，宽4.5米的混凝土路面</t>
  </si>
  <si>
    <t>总共277户988人收益，其中贫困户33户</t>
  </si>
  <si>
    <t>项目实施可解决观胜镇银河村854人（其中建档立卡贫困户58人）出行问题，可带动生猪、小家禽等产业发展。</t>
  </si>
  <si>
    <t>群众全程监督施工，通过改善交通条件，方便854人（其中建档立卡贫困户58人）生活出行并降低农产品运输成本。</t>
  </si>
  <si>
    <t>90人</t>
  </si>
  <si>
    <t>项目公路里程3.8公里，可解决观胜镇银河村854人（其中建档立卡贫困户58人）出行问题。</t>
  </si>
  <si>
    <t>改建农村公路里程3.8公里。</t>
  </si>
  <si>
    <t>受益建档立卡贫困人数≥受益贫困人口58人。</t>
  </si>
  <si>
    <t>荣昌区2020年观胜镇银四公路建设工程</t>
  </si>
  <si>
    <t>荣昌区观胜镇银河村、睡佛社区</t>
  </si>
  <si>
    <t>观胜镇银河村、睡佛村新建长3.7公里，宽4.5米的混凝土路面</t>
  </si>
  <si>
    <t>总共281户1022人收益，其中贫困户42户</t>
  </si>
  <si>
    <t>项目实施可解决观胜镇银河村、睡佛村622人（其中建档立卡贫困户94人）出行问题，可带动生猪、小家禽等产业发展。</t>
  </si>
  <si>
    <t>群众全程监督施工，通过改善交通条件，方便622人（其中建档立卡贫困户94人）生活出行并降低农产品运输成本。</t>
  </si>
  <si>
    <t>92人</t>
  </si>
  <si>
    <t>项目公路里程3.7公里，可解决观胜镇银河村、睡佛村622人（其中建档立卡贫困户94人）出行问题。</t>
  </si>
  <si>
    <t>改建农村公路里程3.7公里。</t>
  </si>
  <si>
    <t>受益建档立卡贫困人数≥受益贫困人口94人。</t>
  </si>
  <si>
    <t>荣昌区广顺街道2020年建卡贫困人口到户帮扶资金</t>
  </si>
  <si>
    <t>荣昌区广顺街道</t>
  </si>
  <si>
    <t>对符合条件的建档立卡贫困户预计82户转产进行帮扶</t>
  </si>
  <si>
    <t>贫困户82户</t>
  </si>
  <si>
    <t>211人</t>
  </si>
  <si>
    <t>帮助82户次建档立卡贫困户发展产业，到户帮扶转产资金≤2000元/户</t>
  </si>
  <si>
    <t>建档立卡贫困户转产发展产业合格率100%，帮助82户次建档立卡贫困户发展产业。</t>
  </si>
  <si>
    <t>建档立卡贫困户巩固脱贫成效。受益建档立卡贫困人口82户</t>
  </si>
  <si>
    <t>荣昌区广顺街道2020年度卫生改厕项目</t>
  </si>
  <si>
    <t>荣昌区广顺镇人民政府</t>
  </si>
  <si>
    <t>对80户建档立卡贫困户进行卫生改厕，普通建卡贫困户每户补助1400元，纳入河流改厕项目的建卡贫困户每户补助3000元，进一步改善农村环境卫生，保障建档立卡贫困户身体健康。</t>
  </si>
  <si>
    <t>贫困户80户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</si>
  <si>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80户，做到贫困户卫生改厕全覆盖。</t>
  </si>
  <si>
    <t>188人</t>
  </si>
  <si>
    <t>荣昌区河包镇2020年建卡贫困人口到户帮扶资金</t>
  </si>
  <si>
    <t>荣昌区河包镇</t>
  </si>
  <si>
    <t>荣昌区河包镇人民政府</t>
  </si>
  <si>
    <t>对符合条件的建档立卡贫困户预计577户转产进行帮扶</t>
  </si>
  <si>
    <t>贫困户526户</t>
  </si>
  <si>
    <t>2104人</t>
  </si>
  <si>
    <t>帮助557户次建档立卡贫困户发展产业，到户帮扶转产资金≤2000元/户</t>
  </si>
  <si>
    <t>建档立卡贫困户转产发展产业合格率100%，帮助557户次建档立卡贫困户发展产业。</t>
  </si>
  <si>
    <t>建档立卡贫困户巩固脱贫成效。受益建档立卡贫困人口557户</t>
  </si>
  <si>
    <t>荣昌区河包镇2020年度卫生改厕项目</t>
  </si>
  <si>
    <t>对372户建档立卡贫困户进行卫生改厕，每户补助1400元，进一步改善农村环境卫生，保障建档立卡贫困户身体健康。</t>
  </si>
  <si>
    <t>贫困户370户</t>
  </si>
  <si>
    <t>结合农村环境连片集中整治、“美丽乡村”“宜居村庄”建设、农村危旧房改造等工作，将农村卫生厕所改造一并纳入项目建设中统筹推进，按1400元/座标准统筹实施贫困户卫生厕所项目的实施，2020年拟实施372户，做到贫困户卫生改厕全覆盖。</t>
  </si>
  <si>
    <t>1400人</t>
  </si>
  <si>
    <t>预计完成372户贫苦户卫生改厕工程，切实提高贫困户居住环境，保障身体健康。</t>
  </si>
  <si>
    <t>补助建档立卡贫困户≤372户</t>
  </si>
  <si>
    <t>受益建档立卡贫困户≤372户</t>
  </si>
  <si>
    <t>荣昌区河包镇2020年贫困户危房改造项目</t>
  </si>
  <si>
    <t>完成全区3户D级农村危房改造。</t>
  </si>
  <si>
    <t>贫困户3户</t>
  </si>
  <si>
    <t>3户建档立卡贫困户自身参与危房改造，通过改善住房设施条件，有效降低3户贫困户在住房方面的支出</t>
  </si>
  <si>
    <t>10人</t>
  </si>
  <si>
    <t>改造3户建卡贫困户住房条件，改善贫困群众居住环境，完成拆旧建新工作。</t>
  </si>
  <si>
    <t>3户建档立卡贫困户危房改造。</t>
  </si>
  <si>
    <t>3户改造后验收合格率100%；3户建档立卡贫困户危房改造面积每户≤80平方米；改造后房屋满足基本居住功能需要比例100%。</t>
  </si>
  <si>
    <t>受益建档立卡贫困户数≥3户。</t>
  </si>
  <si>
    <t>荣昌区2020年河包镇半尖路建设工程</t>
  </si>
  <si>
    <t>荣昌区河包镇白塔社区、核桃村</t>
  </si>
  <si>
    <t>河包镇白塔社区、核桃村新建长3.3公里，宽4.5米的混凝土路面</t>
  </si>
  <si>
    <t>总共683人受益，其中建卡贫困户100人受益</t>
  </si>
  <si>
    <t>项目实施可解决河包镇白塔社区、核桃村11408人（其中建档立卡贫困户806人）出行问题，可带动生猪、小家禽等产业发展。</t>
  </si>
  <si>
    <t>群众全程监督施工，通过改善交通条件，方便11408人（其中建档立卡贫困户806人）生活出行并降低农产品运输成本。</t>
  </si>
  <si>
    <t>100人</t>
  </si>
  <si>
    <t>项目公路里程3.3公里，可解决河包镇白塔社区、核桃村11408人（其中建档立卡贫困户806人）出行问题。</t>
  </si>
  <si>
    <t>改建农村公路里程3.3公里。</t>
  </si>
  <si>
    <t>受益建档立卡贫困人数≥受益贫困人口806人。</t>
  </si>
  <si>
    <t>荣昌区河包镇2020年核桃村产业发展资金</t>
  </si>
  <si>
    <t>荣昌区河包镇核桃村</t>
  </si>
  <si>
    <t>河包镇以核桃村为基地发展辣椒种植1000亩，为提高辣椒的附加值，拟建辣椒烘干厂及仓储设备。</t>
  </si>
  <si>
    <t>贫困户217户</t>
  </si>
  <si>
    <t>一是项目当年即可建成、见效分红，并且每年保证不低于投入资金5%的入股分红，并随利润的增加而递增。二是项目实施后，种植1000亩二荆条，每亩产3000斤，鲜辣椒价格在2元/斤。价值为：1000×3000×2=600万元。按照5斤鲜海椒烘干1斤干辣椒计算。总产量：1000×3000÷5=60万斤干辣椒，按照11.5元/斤销售，价值为：690万元，加工毛利润为：90万元，扣除人工成本10万元，加工能耗等成本50万元，资金利息及机械折旧5万元，管理成本10万元(含场地租赁)，每年可获得纯利润15万元以上，村集体每年可获得入股分红9万元以上。</t>
  </si>
  <si>
    <t>一是通过村民代表大会制定了项目实施收益分配制度。前3年时间项目实施所得收益均归本村218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1.5万元以上。</t>
  </si>
  <si>
    <t xml:space="preserve">1.项目实施后，村集体所得收益全部用于本村公益事业与扶贫产业发展，全村218户建卡贫困户全部受益。
2.通过村民代表大会制定了集体收益分配制度，明确向建卡贫困户进行倾斜，分红比例高于一般农户的5%。 </t>
  </si>
  <si>
    <t>689人</t>
  </si>
  <si>
    <t>河包镇以核桃村为基地发展辣椒种植1000亩，为提高辣椒的附加值，拟建辣椒烘干厂及仓储设备，让全镇218户建卡贫困户受益。</t>
  </si>
  <si>
    <t>吸纳以上建卡贫困人员就业≥6名，每人年收入≥1.5万元</t>
  </si>
  <si>
    <t>吸纳以上建卡贫困人员就业≥6名</t>
  </si>
  <si>
    <t>受益年限≥3年</t>
  </si>
  <si>
    <t>潘洪军</t>
  </si>
  <si>
    <t>荣昌区2020年河包镇唐开柏至刘万礼建设工程</t>
  </si>
  <si>
    <t>河包镇核桃村新建长2.3公里，宽4.5米的混凝土路面</t>
  </si>
  <si>
    <t>总共1326人受益，其中贫困户171人受益。</t>
  </si>
  <si>
    <t>项目实施可解决河包镇核桃村6243人（其中建档立卡贫困户693人）出行问题，可带动生猪、小家禽等产业发展。</t>
  </si>
  <si>
    <t>群众全程监督施工，通过改善交通条件，方便6243人（其中建档立卡贫困户693人）生活出行并降低农产品运输成本。</t>
  </si>
  <si>
    <t>171人受益</t>
  </si>
  <si>
    <t>项目公路里程2.3公里，可解决河包镇核桃村6243人（其中建档立卡贫困户693人）出行问题。</t>
  </si>
  <si>
    <t>改建农村公路里程2.3公里。</t>
  </si>
  <si>
    <t>受益建档立卡贫困人数≥受益贫困人口693人。</t>
  </si>
  <si>
    <t>荣昌区2020年河包镇吕唐路建设工程</t>
  </si>
  <si>
    <t>总共计1176人受益，其中建卡贫困户163人</t>
  </si>
  <si>
    <t>163人受益</t>
  </si>
  <si>
    <t>荣昌区2020年河包镇凤刘路建设工程</t>
  </si>
  <si>
    <t>河包镇核桃村新建长2公里，宽4.5米的混凝土路面</t>
  </si>
  <si>
    <t>总共计1084人受益，其中建卡贫困户133人</t>
  </si>
  <si>
    <t>133人受益</t>
  </si>
  <si>
    <t>项目公路里程2公里，可解决河包镇核桃村6243人（其中建档立卡贫困户693人）出行问题。</t>
  </si>
  <si>
    <t>荣昌区河包镇2020年黄檀村产业发展资金</t>
  </si>
  <si>
    <t>荣昌区河包镇黄檀村</t>
  </si>
  <si>
    <t>采取投资入股的方式与本村返乡创业人员陈维闲（陈氏豆干厂法人）合伙成立了重庆市荣昌区黄檀食品有限公司，合伙公司在河包粉条工业园新建占地2000余平方米的豆制品加工厂，村集体筹集其它资金占股占比在60%以上。</t>
  </si>
  <si>
    <t>贫困户238户</t>
  </si>
  <si>
    <t>一是黄檀食品有限公司的豆制品加工厂今年可建成投产、见效分红，并且每年保底不低于投入资金6%的入股分红，村集体每年可获得入股分红5万元以上。如果生产经营持续向好、利润增加，在增加利润的基础上可享受利润收益再分红，即投入资金6%的入股分红5万元的基础上，每年利润收益再分红按照20%的比例再次分红。二是村支“两委”切实加强对脱贫村产业发展资金的使用管理，落实分工责任，严格按照规定管理使用产业发展资金，坚持做到全部用于产业发展，严格防控资金流失，严防市场风险、资金风险，确保资金使用安全，并取得良好经济绩效。</t>
  </si>
  <si>
    <t>一是黄檀食品有限公司预计今年10月建成投产，投产后每年按比例实施利润分成，此次产业发展资金投入村集体每年可获得入股分红5万元以上，村集体所得分红收益全部存入村委会账户。二是黄檀食品有限公司建成投产后，将优先招用建卡贫困人员务工，可吸纳10名以上建卡贫困人员就业，预计每人年收入2.5万元以上。三是通过村民代表大会制定了项目实施收益分配制度。前3年时间项目实施所得收益均归本村238户建卡贫困户，主要用于贫困户产业发展，实现稳定增收。3年后产业发展形成的资产全部归黄檀村集体经济，收益的60％归黄檀村集体经济，40％用于相对贫困户的支持与发展。</t>
  </si>
  <si>
    <t>明确村集体经济中产业发展投入效益资金收益的60%以奖代补支持本村239户建卡贫困户产业发展，30%用于本村扶贫产业发展生产投入，10%用于本村公益事业投入及其他支出。</t>
  </si>
  <si>
    <t>693人</t>
  </si>
  <si>
    <t>一是吸纳10名以上建卡贫困人员就业，预计每人年收入2.5万元以上。二是村集体收益用于本村239户建卡贫困户，主要用于贫困户产业发展，实现稳定增收。</t>
  </si>
  <si>
    <t>吸纳以上建卡贫困人员就业≥10名，每人年收入≥2.5万元</t>
  </si>
  <si>
    <t>受益建档立卡贫困人口≥239户。</t>
  </si>
  <si>
    <t>村集体企业建成后，农户受益年限≥3年</t>
  </si>
  <si>
    <t>荣昌区2020年河包镇民族发展资金项目</t>
  </si>
  <si>
    <t>2020.06</t>
  </si>
  <si>
    <t>荣昌区民宗委</t>
  </si>
  <si>
    <t>河包镇黄檀村四社建设600米，宽4.5米泥结碎石公路。</t>
  </si>
  <si>
    <t>总共7366人受益，其中贫困户693人受益</t>
  </si>
  <si>
    <t>项目实施可解决河包镇黄檀村7366人（其中建档立卡贫困户707人）出行问题，可带动生猪、小家禽等产业发展。</t>
  </si>
  <si>
    <t>群众全程监督施工，通过改善交通条件，方便7366人（其中建档立卡贫困户707人）生活出行并降低农产品运输成本。</t>
  </si>
  <si>
    <t>项目公路里程600米，可解决河包镇黄檀村7366人（其中建档立卡贫困户707人）出行问题。</t>
  </si>
  <si>
    <t>改建农村公路里程600米。</t>
  </si>
  <si>
    <t>投入≤20万元 。</t>
  </si>
  <si>
    <t>受益建档立卡贫困人数≥受益贫困人口707人。</t>
  </si>
  <si>
    <t>工程设计使用年限≥5</t>
  </si>
  <si>
    <t>荣昌区2020年河包镇河古支路建设工程</t>
  </si>
  <si>
    <t>河包镇黄檀村新建长3公里，宽4.5米的混凝土路面</t>
  </si>
  <si>
    <t>总共360人受益，其中贫困户37人</t>
  </si>
  <si>
    <t>37人受益</t>
  </si>
  <si>
    <t>项目公路里程3公里，可解决河包镇黄檀村7366人（其中建档立卡贫困户707人）出行问题。</t>
  </si>
  <si>
    <t>改建农村公路里程3公里。</t>
  </si>
  <si>
    <t>荣昌区龙集镇2020年建卡贫困人口到户帮扶资金</t>
  </si>
  <si>
    <t>荣昌区龙集镇</t>
  </si>
  <si>
    <t>荣昌区龙集镇人民政府</t>
  </si>
  <si>
    <t>对符合条件的建档立卡贫困户预计71户进行帮扶</t>
  </si>
  <si>
    <t>贫困户65户</t>
  </si>
  <si>
    <t>224人</t>
  </si>
  <si>
    <t>224人。</t>
  </si>
  <si>
    <t>帮助71户次建档立卡贫困户发展产业，到户帮扶资金≤2000元/户</t>
  </si>
  <si>
    <t>建档立卡贫困户发展产业合格率100%，帮助71户次建档立卡贫困户发展产业。</t>
  </si>
  <si>
    <t>建档立卡贫困户巩固脱贫成效。受益建档立卡贫困人口71户</t>
  </si>
  <si>
    <t>荣昌区龙集镇2020年度卫生改厕项目</t>
  </si>
  <si>
    <t>对96户建档立卡贫困户进行卫生改厕，普通建卡贫困户每户补助1400元，纳入河流改厕项目的建卡贫困户每户补助3000元，进一步改善农村环境卫生，保障建档立卡贫困户身体健康。</t>
  </si>
  <si>
    <t>贫困户96户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</si>
  <si>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96户，做到贫困户卫生改厕全覆盖。</t>
  </si>
  <si>
    <t>326人</t>
  </si>
  <si>
    <t>预计完成96户贫苦户卫生改厕工程，切实提高贫困户居住环境，保障身体健康。</t>
  </si>
  <si>
    <t>补助建档立卡贫困户≤96户</t>
  </si>
  <si>
    <t>受益建档立卡贫困户≤96户</t>
  </si>
  <si>
    <t xml:space="preserve">重庆市荣昌区2020年农村饮水安全巩固提升工程（龙集水厂）                         </t>
  </si>
  <si>
    <t>新建供水管网97021m；更换水厂取水设备、加氯加药设备、加压设备等。巩固提升9490人的集中式供水，其中包括122户422个贫困人口。</t>
  </si>
  <si>
    <t>总共9490人受益，其中贫困户122户；</t>
  </si>
  <si>
    <t>422人</t>
  </si>
  <si>
    <t>新建供水管网97021m，巩固提升9490人的集中式供水。</t>
  </si>
  <si>
    <t>项目建设成本400万元</t>
  </si>
  <si>
    <t>受益建档立卡贫困户数≥122户</t>
  </si>
  <si>
    <t>荣昌区2020年龙集镇抱五路建设工程</t>
  </si>
  <si>
    <t>荣昌区龙集镇抱房村</t>
  </si>
  <si>
    <t>龙集镇抱房村新建长4.5公里，宽4.5米的混凝土路面</t>
  </si>
  <si>
    <t>总共1302户4335人受益，其中贫困户122户；</t>
  </si>
  <si>
    <t>项目实施可解决龙集镇抱房村4366人（其中建档立卡贫困户103）出行问题，可带动生猪、小家禽等产业发展。</t>
  </si>
  <si>
    <t>群众全程监督施工，通过改善交通条件，方便4366人（其中建档立卡贫困户103人）生活出行并降低农产品运输成本。</t>
  </si>
  <si>
    <t>项目公路里程4.5公里，可解决龙集镇抱房村4366人（其中建档立卡贫困户103人）出行问题。</t>
  </si>
  <si>
    <t>改建农村公路里程4.5公里。</t>
  </si>
  <si>
    <t>受益建档立卡贫困人数≥受益贫困人口103人。</t>
  </si>
  <si>
    <t>荣昌区盘龙镇2020年建卡贫困人口到户帮扶资金</t>
  </si>
  <si>
    <t>荣昌区盘龙镇</t>
  </si>
  <si>
    <t>荣昌区盘龙镇人民政府</t>
  </si>
  <si>
    <t>对符合条件的建档立卡贫困户预计483户转产进行帮扶</t>
  </si>
  <si>
    <t>贫困户488户</t>
  </si>
  <si>
    <t>1688人</t>
  </si>
  <si>
    <t>帮助488户次建档立卡贫困户发展产业，到户帮扶转产资金≤2000元/户</t>
  </si>
  <si>
    <t>建档立卡贫困户转产发展产业合格率100%，帮助488户次建档立卡贫困户发展产业。</t>
  </si>
  <si>
    <t>建档立卡贫困户巩固脱贫成效。受益建档立卡贫困人口488户</t>
  </si>
  <si>
    <t>荣昌区盘龙镇2020年度卫生改厕项目</t>
  </si>
  <si>
    <t>对567户建档立卡贫困户进行卫生改厕，普通建卡贫困户每户补助1400元，纳入河流改厕项目的建卡贫困户每户补助3000元，进一步改善农村环境卫生，保障建档立卡贫困户身体健康。</t>
  </si>
  <si>
    <t>贫困户507户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</si>
  <si>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567户，做到贫困户卫生改厕全覆盖。</t>
  </si>
  <si>
    <t>1576人</t>
  </si>
  <si>
    <t>预计完成567户贫苦户卫生改厕工程，切实提高贫困户居住环境，保障身体健康。</t>
  </si>
  <si>
    <t>补助建档立卡贫困户≤567户</t>
  </si>
  <si>
    <t>受益建档立卡贫困户≤567户</t>
  </si>
  <si>
    <t>荣昌区盘龙镇2020年贫困户危房改造项目</t>
  </si>
  <si>
    <t>完成全区17户C级、3户D级农村危房改造。</t>
  </si>
  <si>
    <t>贫困户20户</t>
  </si>
  <si>
    <t>20户建档立卡贫困户自身参与危房改造，通过改善住房设施条件，有效降低20户贫困户在住房方面的支出</t>
  </si>
  <si>
    <t>73人</t>
  </si>
  <si>
    <t>改造20户建卡贫困户住房条件，改善贫困群众居住环境，完成拆旧建新工作。</t>
  </si>
  <si>
    <t>20户建档立卡贫困户危房改造。</t>
  </si>
  <si>
    <t>20户改造后验收合格率100%；20户建档立卡贫困户危房改造面积每户≤80平方米；改造后房屋满足基本居住功能需要比例100%。</t>
  </si>
  <si>
    <t>受益建档立卡贫困户数≥20户。</t>
  </si>
  <si>
    <t>荣昌区2020年盘龙镇九龙路建设工程</t>
  </si>
  <si>
    <t>荣昌区盘龙镇昌州村</t>
  </si>
  <si>
    <t>2020.3</t>
  </si>
  <si>
    <t>盘龙镇昌州村新建长2公里，宽4.5米的混凝土路面</t>
  </si>
  <si>
    <t>总共282户988人受益，其中其中贫困人口52人。</t>
  </si>
  <si>
    <t>项目实施可解决盘龙镇昌州村1社、3社988人（其中建档立卡贫困户52人）出行问题，可带动生猪、小家禽等产业发展。</t>
  </si>
  <si>
    <t>群众全程监督施工，通过改善交通条件，方便988人（其中建档立卡贫困户52人）生活出行并降低农产品运输成本。</t>
  </si>
  <si>
    <t>52人</t>
  </si>
  <si>
    <t>项目公路里程2公里，可解决盘龙镇昌州村988人（其中建档立卡贫困户52人）出行问题。</t>
  </si>
  <si>
    <t>受益建档立卡贫困人数≥受益贫困人口52人。</t>
  </si>
  <si>
    <t>荣昌区2020年盘龙镇盘江路建设工程</t>
  </si>
  <si>
    <t>盘龙镇昌州村新建长2.0公里，宽4.5米的混凝土路面</t>
  </si>
  <si>
    <t>总共468户、1606人受益，其中其中贫困人口50人。</t>
  </si>
  <si>
    <t>项目实施可解决盘龙镇昌州村2社、5社、12社1606人（其中建档立卡贫困户50人）出行问题，可带动生猪、小家禽等产业发展。</t>
  </si>
  <si>
    <t>群众全程监督施工，通过改善交通条件，方便1606人（其中建档立卡贫困户50人）生活出行并降低农产品运输成本。</t>
  </si>
  <si>
    <t>项目公路里程2.0公里，可解决盘龙镇昌州村1606人（其中建档立卡贫困户50人）出行问题。</t>
  </si>
  <si>
    <t>改建农村公路里程2.0公里。</t>
  </si>
  <si>
    <t>受益建档立卡贫困人数≥受益贫困人口50人。</t>
  </si>
  <si>
    <t>荣昌区2020年盘龙镇盘江路（延伸段）建设工程</t>
  </si>
  <si>
    <t>盘龙镇昌州村新建长2.2公里，宽4.5米的混凝土路面</t>
  </si>
  <si>
    <t>总共340户、1120人受益，其中贫困人口81人。</t>
  </si>
  <si>
    <t>项目实施可解决盘龙镇昌州村8社、9社、10社、11社1120人（其中建档立卡贫困户81人）出行问题，可带动生猪、小家禽等产业发展。</t>
  </si>
  <si>
    <t>群众全程监督施工，通过改善交通条件，方便1120人（其中建档立卡贫困户81人）生活出行并降低农产品运输成本。</t>
  </si>
  <si>
    <t>81人</t>
  </si>
  <si>
    <t>项目公路里程2.2公里，可解决盘龙镇昌州村1120人（其中建档立卡贫困户81人）出行问题。</t>
  </si>
  <si>
    <t>受益建档立卡贫困人数≥受益贫困人口81人。</t>
  </si>
  <si>
    <t>荣昌区2020年盘龙镇砖房路建设工程</t>
  </si>
  <si>
    <t>荣昌区盘龙镇昌州村、 三合村</t>
  </si>
  <si>
    <t>盘龙镇昌州村、三合村新建长3.0公里，宽4.5米的混凝土路面</t>
  </si>
  <si>
    <t>总共348户、1131人受益，其中贫困人口61人。</t>
  </si>
  <si>
    <t>项目实施可解决盘龙镇昌州村6社、7社、三合村2社1131人（其中建档立卡贫困户61人）出行问题，可带动生猪、小家禽等产业发展。</t>
  </si>
  <si>
    <t>群众全程监督施工，通过改善交通条件，方便1131人（其中建档立卡贫困户61人）生活出行并降低农产品运输成本。</t>
  </si>
  <si>
    <t>61人</t>
  </si>
  <si>
    <t>项目公路里程3.0公里，可解决盘龙镇昌州村、三合村1131人（其中建档立卡贫困户61人）出行问题。</t>
  </si>
  <si>
    <t>改建农村公路里程3.0公里。</t>
  </si>
  <si>
    <t>受益建档立卡贫困人数≥受益贫困人口61人。</t>
  </si>
  <si>
    <t>荣昌区2020年盘龙镇潘家坡路建设工程</t>
  </si>
  <si>
    <t>荣昌区盘龙镇大成村</t>
  </si>
  <si>
    <t>盘龙镇大成村新建长2.6公里，宽4.5米的混凝土路面</t>
  </si>
  <si>
    <t>总共416户、1444人受益，其中贫困人口81人。</t>
  </si>
  <si>
    <t>项目实施可解决盘龙镇大成村3社、4社、5社1444人（其中建档立卡贫困户81人）出行问题，可带动生猪、小家禽等产业发展。</t>
  </si>
  <si>
    <t>群众全程监督施工，通过改善交通条件，方便1444人（其中建档立卡贫困户81人）生活出行并降低农产品运输成本。</t>
  </si>
  <si>
    <t>项目公路里程2.6公里，可解决盘龙镇大成村1444人（其中建档立卡贫困户81人）出行问题。</t>
  </si>
  <si>
    <t>改建农村公路里程2.6公里。</t>
  </si>
  <si>
    <t>荣昌区2020年盘龙镇石果路延伸段建设工程</t>
  </si>
  <si>
    <t>盘龙镇大成村新建长3.0公里，宽4.5米的混凝土路面</t>
  </si>
  <si>
    <t>总共412户、1447人受益，其中贫困人口70人。</t>
  </si>
  <si>
    <t>项目实施可解决盘龙镇大成村4社、6社、7社1447人（其中建档立卡贫困户70人）出行问题，可带动生猪、小家禽等产业发展。</t>
  </si>
  <si>
    <t>群众全程监督施工，通过改善交通条件，方便1447人（其中建档立卡贫困户70人）生活出行并降低农产品运输成本。</t>
  </si>
  <si>
    <t>70人</t>
  </si>
  <si>
    <t>项目公路里程3.0公里，可解决盘龙镇大成村1447人（其中建档立卡贫困户70人）出行问题。</t>
  </si>
  <si>
    <t>受益建档立卡贫困人数≥受益贫困人口70人。</t>
  </si>
  <si>
    <t>荣昌区盘龙镇2020年市级脱贫村产业发展资金</t>
  </si>
  <si>
    <t>荣昌区盘龙镇禾苗村、永陵村</t>
  </si>
  <si>
    <t>与市级脱贫村产业发展资金160万元、民族发展资金25万元合伙，共计185万资金。以禾苗村集体经济为载体，由重庆市荣昌区禾众农业服务有限公司或合作社实施建设年出栏2000余头标准化养猪场，建设地点禾苗村，并与重庆荣昌温氏畜牧有限公司合作发展生猪养殖，实现可持续性和品牌效益，保障后期的发展。</t>
  </si>
  <si>
    <t>贫困户259户</t>
  </si>
  <si>
    <t>项目实施后，当年见成效。（1）该养殖场项目建成后按低收益（出租给养殖大户养殖），规模2000头的猪场场地租赁费每年收入市场行情160000元以上，扣除土地租金8000元，盈利152000万（禾苗村、永陵村各76000万元）。（2）村集体自行组织人员代养收益将会更高。</t>
  </si>
  <si>
    <t>一是资金收益联接。按不低于投入资金5%的收益用于全村96户贫困户（脱贫户）利益联结全覆盖分红，分红期限暂定3年。二是收益奖惩联接。使用部分利益资金建立贫困户（脱贫户）奖惩利益扶持机制，激励在脱贫攻坚表现优良，家庭环境卫生良好，自主脱贫意志坚定的贫困户（脱贫户），实现扶贫扶智相结合。三是劳务务工联接。吸纳贫困户（脱贫户）到产业发展项目中务工就业，增加收入。四是土地入股联接。规划区内贫困户（脱贫户）以土地作为入股资本，签订入股合同、分红协议，实现土地入股分红利益联结。</t>
  </si>
  <si>
    <t>投入总金额的5%作为永陵村，禾苗村集体经济收入，为两个村所有脱（贫）困户利益联结分红，分红期限3年。</t>
  </si>
  <si>
    <t>842人</t>
  </si>
  <si>
    <t>采取集体组织自养或出租给养殖大户代养等方式发展扶贫产业。村集体（重庆市荣昌区禾众农业服务有限公司）使用市级脱贫村产业发展资金185万（禾苗村80万元、永陵村80万元、民族发展资金25万元）修建猪舍和附属及环保设施（资金预算见附件），温氏畜牧有限公司负责提供管理经营、养殖的技术、品牌、销售等服务。该项目收益按禾苗村、永陵村出资比例进行分红。</t>
  </si>
  <si>
    <t>2020年区本级投入≤160万元；2020年市级投入≤25万元。</t>
  </si>
  <si>
    <t>投入≤185万元 。</t>
  </si>
  <si>
    <t>全覆盖分红≥200元/年/户</t>
  </si>
  <si>
    <t>受益建档立卡贫困人口数≥260户</t>
  </si>
  <si>
    <t>持续效益≥3年</t>
  </si>
  <si>
    <t>叶元楷、李才军</t>
  </si>
  <si>
    <t>15023068515、13310211281</t>
  </si>
  <si>
    <t>荣昌区2020年盘龙镇莲卢路建设工程</t>
  </si>
  <si>
    <t>荣昌区盘龙镇藕塘村</t>
  </si>
  <si>
    <t>盘龙镇藕塘村新建长3.5公里，宽4.5米的混凝土路面</t>
  </si>
  <si>
    <t>总共344户、1202人受益，其中贫困人口34人。</t>
  </si>
  <si>
    <t>项目实施可解决盘龙镇藕塘村3社、4社1202人（其中建档立卡贫困户34人）出行问题，可带动生猪、小家禽等产业发展。</t>
  </si>
  <si>
    <t>群众全程监督施工，通过改善交通条件，方便1202人（其中建档立卡贫困户34人）生活出行并降低农产品运输成本。</t>
  </si>
  <si>
    <t>34人</t>
  </si>
  <si>
    <t>项目公路里程3.5公里，可解决盘龙镇藕塘村1202人（其中建档立卡贫困户34人）出行问题。</t>
  </si>
  <si>
    <t>受益建档立卡贫困人数≥受益贫困人口34人。</t>
  </si>
  <si>
    <t>荣昌区2020年盘龙镇古狮路建设工程</t>
  </si>
  <si>
    <t>盘龙镇藕塘村新建长3.9公里，宽4.5米的混凝土路面</t>
  </si>
  <si>
    <t>总共496户、1500人受益，其中贫困人口55人。</t>
  </si>
  <si>
    <t>项目实施可解决盘龙镇藕塘村5社、6社、7社1500人（其中建档立卡贫困户55人）出行问题，可带动生猪、小家禽等产业发展。</t>
  </si>
  <si>
    <t>群众全程监督施工，通过改善交通条件，方便1500人（其中建档立卡贫困户55人）生活出行并降低农产品运输成本。</t>
  </si>
  <si>
    <t>55人</t>
  </si>
  <si>
    <t>项目公路里程3.9公里，可解决盘龙镇藕塘村1500人（其中建档立卡贫困户55人）出行问题。</t>
  </si>
  <si>
    <t>改建农村公路里程3.9公里。</t>
  </si>
  <si>
    <t>受益建档立卡贫困人数≥受益贫困人口55人。</t>
  </si>
  <si>
    <t>荣昌区2020年盘龙镇高屋基路建设工程</t>
  </si>
  <si>
    <t>荣昌区盘龙镇藕塘村、 禾苗村</t>
  </si>
  <si>
    <t>盘龙镇藕塘村、禾苗村新建长1.5公里，宽4.5米的混凝土路面</t>
  </si>
  <si>
    <t>总共502户、1176人受益，其中贫困人口62人。</t>
  </si>
  <si>
    <t>项目实施可解决盘龙镇藕塘村8社、9社、禾苗村1社1176人（其中建档立卡贫困户62人）出行问题，可带动生猪、小家禽等产业发展。</t>
  </si>
  <si>
    <t>群众全程监督施工，通过改善交通条件，方便1176人（其中建档立卡贫困户62人）生活出行并降低农产品运输成本。</t>
  </si>
  <si>
    <t>62人</t>
  </si>
  <si>
    <t>项目公路里程1.5公里，可解决盘龙镇藕塘村、禾苗村1176人（其中建档立卡贫困户62人）出行问题。</t>
  </si>
  <si>
    <t>受益建档立卡贫困人数≥受益贫困人口62人。</t>
  </si>
  <si>
    <t>荣昌区2020年盘龙镇段家槽坊路建设工程</t>
  </si>
  <si>
    <t>荣昌区盘龙镇永陵村、 合靖社区</t>
  </si>
  <si>
    <t>盘龙镇永陵村、合靖社区新建长2.7公里，宽4.5米的混凝土路面</t>
  </si>
  <si>
    <t>总共329户、1149人受益，其中贫困人口121人。</t>
  </si>
  <si>
    <t>项目实施可解决盘龙镇永陵村8社、10社、11社、合靖社区12社1149人（其中建档立卡贫困户121人）出行问题，可带动生猪、小家禽等产业发展。</t>
  </si>
  <si>
    <t>群众全程监督施工，通过改善交通条件，方便1149人（其中建档立卡贫困户121人）生活出行并降低农产品运输成本。</t>
  </si>
  <si>
    <t>121人</t>
  </si>
  <si>
    <t>项目公路里程2.7公里，可解决盘龙镇永陵村、合靖社区1149人（其中建档立卡贫困户121人）出行问题。</t>
  </si>
  <si>
    <t>改建农村公路里程2.7公里。</t>
  </si>
  <si>
    <t>受益建档立卡贫困人数≥受益贫困人口121人。</t>
  </si>
  <si>
    <t>荣昌区2020年盘龙镇高永路建设工程</t>
  </si>
  <si>
    <t>盘龙镇永陵村、合靖社区新建长10公里，宽4.5米的混凝土路面</t>
  </si>
  <si>
    <t>总共591户、2069人受益，其中贫困人口233人。</t>
  </si>
  <si>
    <t>项目实施可解决盘龙镇永陵村1社、2社、3社、4社、合靖社区10社、11社2069人（其中建档立卡贫困户233人）出行问题，可带动生猪、小家禽等产业发展。</t>
  </si>
  <si>
    <t>群众全程监督施工，通过改善交通条件，方便2069人（其中建档立卡贫困户233人）生活出行并降低农产品运输成本。</t>
  </si>
  <si>
    <t>233人</t>
  </si>
  <si>
    <t>项目公路里程10公里，可解决盘龙镇永陵村、合靖社区2069人（其中建档立卡贫困户233人）出行问题。</t>
  </si>
  <si>
    <t>改建农村公路里程10公里。</t>
  </si>
  <si>
    <t>受益建档立卡贫困人数≥受益贫困人口233人。</t>
  </si>
  <si>
    <t>荣昌区清江镇2020年建卡贫困人口到户帮扶资金</t>
  </si>
  <si>
    <t>荣昌区清江镇</t>
  </si>
  <si>
    <t>荣昌区清江镇人民政府</t>
  </si>
  <si>
    <t>对符合条件的建档立卡贫困户预计90户进行帮扶</t>
  </si>
  <si>
    <t>贫困户90户</t>
  </si>
  <si>
    <t>263人</t>
  </si>
  <si>
    <t>帮助90户次建档立卡贫困户发展产业，到户帮扶转产资金≤2000元/户</t>
  </si>
  <si>
    <t>建档立卡贫困户转产发展产业合格率100%，帮助90户次建档立卡贫困户发展产业。</t>
  </si>
  <si>
    <t>建档立卡贫困户巩固脱贫成效。受益建档立卡贫困人口90户</t>
  </si>
  <si>
    <t>荣昌区清江镇2020年度卫生改厕项目</t>
  </si>
  <si>
    <t>对77户建档立卡贫困户进行卫生改厕，普通建卡贫困户每户补助1400元，纳入河流改厕项目的建卡贫困户每户补助3000元，进一步改善农村环境卫生，保障建档立卡贫困户身体健康。</t>
  </si>
  <si>
    <t>贫困户77户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</si>
  <si>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77户，做到贫困户卫生改厕全覆盖。</t>
  </si>
  <si>
    <t>177人</t>
  </si>
  <si>
    <t>预计完成77户贫苦户卫生改厕工程，切实提高贫困户居住环境，保障身体健康。</t>
  </si>
  <si>
    <t>补助建档立卡贫困户≤77户</t>
  </si>
  <si>
    <t>受益建档立卡贫困户≤77户</t>
  </si>
  <si>
    <t>荣昌区2020年清江镇胡柏公路建设工程</t>
  </si>
  <si>
    <t>荣昌区清江镇河中村</t>
  </si>
  <si>
    <t>清江镇河中村新建长2.8公里，宽4.5米的混凝土路面</t>
  </si>
  <si>
    <t>总共299户976人受益，其中贫困户11户27人受益</t>
  </si>
  <si>
    <t>项目实施可解决清江镇河中村612人（其中建档立卡贫困户62人）出行问题，可带动生猪、小家禽等产业发展。</t>
  </si>
  <si>
    <t>群众全程监督施工，通过改善交通条件，方便612人（其中建档立卡贫困户62人）生活出行并降低农产品运输成本。</t>
  </si>
  <si>
    <t>项目公路里程2.8公里，可解决清江镇河中村612人（其中建档立卡贫困户62人）出行问题。</t>
  </si>
  <si>
    <t>荣昌区2020年清江镇雄布阵公路建设工程</t>
  </si>
  <si>
    <t>荣昌区清江镇塔水村</t>
  </si>
  <si>
    <t>清江镇塔水村新建长1.0公里，宽4.5米的混凝土路面</t>
  </si>
  <si>
    <t>总共143户427人受益，其中贫困户7户18人受益</t>
  </si>
  <si>
    <t>项目实施可解决清江镇塔水村427人（其中建档立卡贫困户18人）出行问题，可带动生猪、小家禽等产业发展。</t>
  </si>
  <si>
    <t>群众全程监督施工，通过改善交通条件，方便427人（其中建档立卡贫困户18人）生活出行并降低农产品运输成本。</t>
  </si>
  <si>
    <t>18人</t>
  </si>
  <si>
    <t>项目公路里程1.0公里，可解决清江镇塔水村427人（其中建档立卡贫困户18人）出行问题。</t>
  </si>
  <si>
    <t>改建农村公路里程1.0公里。</t>
  </si>
  <si>
    <t>受益建档立卡贫困人数≥受益贫困人口18人。</t>
  </si>
  <si>
    <t>荣昌区清流镇2020年建卡贫困人口到户帮扶资金</t>
  </si>
  <si>
    <t>荣昌区清流镇</t>
  </si>
  <si>
    <t>荣昌区清流镇人民政府</t>
  </si>
  <si>
    <t>对符合条件的建档立卡贫困户预计148户进行帮扶</t>
  </si>
  <si>
    <t>贫困户148户</t>
  </si>
  <si>
    <t>552人</t>
  </si>
  <si>
    <t>荣昌区清流镇2020年度卫生改厕项目</t>
  </si>
  <si>
    <t>对162户建档立卡贫困户进行卫生改厕，每户补助1400元，进一步改善农村环境卫生，保障建档立卡贫困户身体健康。</t>
  </si>
  <si>
    <t>贫困户164户</t>
  </si>
  <si>
    <t>结合农村环境连片集中整治、“美丽乡村”“宜居村庄”建设、农村危旧房改造等工作，将农村卫生厕所改造一并纳入项目建设中统筹推进，按1400元/座标准统筹实施贫困户卫生厕所项目的实施，2020年拟实施162户，做到贫困户卫生改厕全覆盖。</t>
  </si>
  <si>
    <t>423人</t>
  </si>
  <si>
    <t>424人</t>
  </si>
  <si>
    <t>预计完成162户贫苦户卫生改厕工程，切实提高贫困户居住环境，保障身体健康。</t>
  </si>
  <si>
    <t>补助建档立卡贫困户≤162户</t>
  </si>
  <si>
    <t>受益建档立卡贫困户≤162户</t>
  </si>
  <si>
    <t>荣昌区清流镇2020年龙井庙村产业发展资金</t>
  </si>
  <si>
    <t>荣昌区清流镇龙井庙村</t>
  </si>
  <si>
    <t>流转土地150亩，建设标准化扶贫柑橘生态果园，做大做强柑橘产业，充分挖掘柑橘特色产业优势，采取村集体+公司带农户的模式，持续壮大集体经济，带动周边群众发展柑橘种植，促进脱贫群众持续稳定增收。</t>
  </si>
  <si>
    <t>总共324人受益，其中贫困户75户；</t>
  </si>
  <si>
    <t>一是“重庆市珑景妙生态农业专业合作社”流转土地150亩，其中脱贫户10户，一般农户约80户，可给每户带来300元/亩/年的土地流转收入，共计每年4.5万元。二是村集体前3年平均每年收入4.5万元，以后每年按果园总收入的35%进行固定分红，预计每年分红31.5万元(40斤/每株×50株/亩×3元/斤×150亩×35%=31.5万元）。三是村集体经济投入“重庆市珑景妙生态专业合作社”80万元所形成的资产，与业主公司合作，业主公司只有资产使用权，无资产处置权和所有权，业主公司合作期满，“重庆市珑景妙生态农业专业合作社”无条件将资产使用权收回，这样就能保证集体经济资产的保值增值。</t>
  </si>
  <si>
    <t>一是有土地的农户（含脱贫户）可以通过土地流转给村集体经济入股“重庆市珑景妙生态农业专业合作社”，流转脱贫户的土地比一般农户高出10%支付租金。通过土地流转服务合作社，预计能带动约10余户脱贫户和80户一般农户获益，每户年预计增收500元以上。二是所有脱贫户加入“重庆市珑景妙生态专业合作社”，成为社员。2020—2022年每年每户脱贫户社员分产业扶持金480元。三是有意愿且有劳动能力的贫困人员优先在该业主公司中务工，获得务工收入，通过雇佣贫困户、脱贫户务工，人均75元/天，可解决脱贫户就业15人，每人季节性上班120天，可增加收入13.5万元。
四是采取引进业主的方式发展村级集体经济，引进种植人才和技术，可带动周边脱贫户及一般农户700户（400亩）发展种植柑橘产业增收。</t>
  </si>
  <si>
    <t>通过建立“评比+分红”激励模式，脱贫户社员需积极参与村庄人居环境整治同时被评为清洁文明户，并参与公益性活动，如此才能享受村集体经济村集体“重庆市珑景妙生态专业合作社”收益分红</t>
  </si>
  <si>
    <t>257人</t>
  </si>
  <si>
    <t>一是将80万元投入到村集体成立的“重庆市珑景妙生态农业专业合作社”，用于150亩标准化果园土地整治改造和配置设施设备。二是由“重庆市珑景妙生态农业专业合作社”将该整治改造并配备设施的土地与业主公司（重庆妙香农业开发有限公司）合作，重庆妙香农业开发有限公司2020年投资30万元购置苗木、道路基础设施及土地租金；2021至2023年投入83.25万元购买化肥农药对苗木进行管护并支付土地租金。三是资产所有权及股权分配：珑景妙生态农业专业合作社投入的资产所有权归珑景妙生态农业专业合作社所有，重庆妙香农业开发有限公司投入的资产归重庆妙香农业开发有限公司所有。股权以35%:65%进行分配，珑景妙生态农业专业合作社投入80万元占股35%，重庆妙香农业开发有限公司113.25万元+每年经营管理成本+技术股占股65%。四是利益分配：实行保底分红，2020年至2022年（前三年）每年保底分红不低于4.5万元；从2023年开始每年按果园收入35%:65%进行分成，村集体占35%，但最低每年不低于4.5万元。“重庆市珑景妙生态农业专业合作社”将保底分红资金按8：2比例进行分配，连续分3年，即80%作为提取扶贫专项扶持基金，用于“重庆市珑景妙生态农业专业合作社”脱贫户社员产业扶持；20%分配给村集体，用于壮大集体经济。</t>
  </si>
  <si>
    <t>通过流转脱贫户土地≥10户，每户增收≥500元;全覆盖集体经济分红≥200元/年/户</t>
  </si>
  <si>
    <t>受益建档立卡贫困人数≥75户</t>
  </si>
  <si>
    <t>李云鹏</t>
  </si>
  <si>
    <t>13330333588</t>
  </si>
  <si>
    <t>荣昌区2020年清流镇双坝路建设工程</t>
  </si>
  <si>
    <t>清流镇龙井庙村新建长3.5公里，宽4.5米的混凝土路面</t>
  </si>
  <si>
    <t>总共625人受益，其中贫困户75户；</t>
  </si>
  <si>
    <t>项目实施可解决清流镇龙井庙村625人（其中建档立卡贫困户266人）出行问题，可带动生猪、小家禽等产业发展。</t>
  </si>
  <si>
    <t>群众全程监督施工，通过改善交通条件，方便625人（其中建档立卡贫困户266人）生活出行并降低农产品运输成本。</t>
  </si>
  <si>
    <t>项目公路里程3.5公里，可解决清流镇龙井庙村625人（其中建档立卡贫困户266人）出行问题。</t>
  </si>
  <si>
    <t>受益建档立卡贫困人数≥受益贫困人口266人。</t>
  </si>
  <si>
    <t>荣昌区2020年清流镇民族发展资金项目</t>
  </si>
  <si>
    <t>2020.05</t>
  </si>
  <si>
    <t>2020.09</t>
  </si>
  <si>
    <t>在清流镇龙井庙村2社苏家大院实施人居环境整治工程，预计建花台26个，修通户户通人行便道总长1公里，购买成型花草200株，修复清理阴沟、阳沟1000平方米，修补墙面1500余平方米。</t>
  </si>
  <si>
    <t>总共86人受益，其中贫困户2人；</t>
  </si>
  <si>
    <t>项目实施可以改善苏家大院居住环境,解决86人（其中建档立卡贫困户2人）出行问题，可带动肉牛、小家禽等产业发展。</t>
  </si>
  <si>
    <t>群众全程监督施工，通过改居住环境条件，方便86人生活，给回民形象提档升级（其中建档立卡贫困户2人）</t>
  </si>
  <si>
    <t>86人</t>
  </si>
  <si>
    <t>改善龙井庙村2社苏家大院居住环境，建花台26个，修通人行便道总长1公里，购买成型花草200株，修复清理阴沟、阳沟1000平方米，修补墙面1500余平方米。解决86人（其中建档立卡贫困户2人）出行问题，可带动肉牛、小家禽等产业发展。</t>
  </si>
  <si>
    <t>建花台26个，修建人行便道总长1公里，购买成型花草200株，修复清理阴沟、阳沟1000平方米，修补墙面1500余平方米</t>
  </si>
  <si>
    <t>项目完工及时率≥100%</t>
  </si>
  <si>
    <t>投入≤25万元 。</t>
  </si>
  <si>
    <t>受益建档立卡贫困人口2人</t>
  </si>
  <si>
    <t>改造后持续效益≥6年。</t>
  </si>
  <si>
    <t>受益建档立卡贫困人口满意度100%</t>
  </si>
  <si>
    <t>宋键</t>
  </si>
  <si>
    <t>18983138967</t>
  </si>
  <si>
    <t>荣昌区2020年清流镇香干路（刘廖段）建设工程</t>
  </si>
  <si>
    <t>荣昌区清流镇马草村</t>
  </si>
  <si>
    <t>清流镇马草村新建长0.6公里，宽4.5米的混凝土路面</t>
  </si>
  <si>
    <t>总共700人受益，其中贫困户59户；</t>
  </si>
  <si>
    <t>项目实施可解决清流镇马草村716人（其中建档立卡贫困户237人）出行问题，可带动生猪、小家禽等产业发展。</t>
  </si>
  <si>
    <t>群众全程监督施工，通过改善交通条件，方便716人（其中建档立卡贫困户223人）生活出行并降低农产品运输成本。</t>
  </si>
  <si>
    <t>229人</t>
  </si>
  <si>
    <t>项目公路里程0.6公里，可解决清流镇马草村716人（其中建档立卡贫困户237人）出行问题。</t>
  </si>
  <si>
    <t>改建农村公路里程0.6公里。</t>
  </si>
  <si>
    <t>受益建档立卡贫困人数≥受益贫困人口237人。</t>
  </si>
  <si>
    <t>荣昌区2020年清流镇火顶山路建设工程</t>
  </si>
  <si>
    <t>清流镇马草村新建长1.5公里，宽4.5米的混凝土路面</t>
  </si>
  <si>
    <t>项目实施可解决清流镇马草村1418人（其中建档立卡贫困户223人）出行问题，可带动生猪、小家禽等产业发展。</t>
  </si>
  <si>
    <t>群众全程监督施工，通过改善交通条件，方便1418人（其中建档立卡贫困户237人）生活出行并降低农产品运输成本。</t>
  </si>
  <si>
    <t>项目公路里程1.5公里，可解决清流镇马草村1418人（其中建档立卡贫困户223人）出行问题。</t>
  </si>
  <si>
    <t>受益建档立卡贫困人数≥受益贫困人口223人。</t>
  </si>
  <si>
    <t>荣昌区2020年清流镇清流社区加密路支路建设工程</t>
  </si>
  <si>
    <t>荣昌区清流镇清流社区</t>
  </si>
  <si>
    <t>清流镇清流社区新建长3.2公里，宽4.5米的混凝土路面</t>
  </si>
  <si>
    <t>总共523人受益，其中贫困户59户；</t>
  </si>
  <si>
    <t>项目实施可解决清流镇清流社区523人（其中建档立卡贫困户221人）出行问题，可带动生猪、小家禽等产业发展。</t>
  </si>
  <si>
    <t>群众全程监督施工，通过改善交通条件，方便523人（其中建档立卡贫困户221人）生活出行并降低农产品运输成本。</t>
  </si>
  <si>
    <t>215人</t>
  </si>
  <si>
    <t>项目公路里程3.2公里，可解决清流镇清流社区523人（其中建档立卡贫困户221人）出行问题。</t>
  </si>
  <si>
    <t>改建农村公路里程3.2公里。</t>
  </si>
  <si>
    <t>受益建档立卡贫困人数≥受益贫困人口221人。</t>
  </si>
  <si>
    <t>荣昌区清升镇2020年建卡贫困人口到户帮扶资金</t>
  </si>
  <si>
    <t>荣昌区清升镇</t>
  </si>
  <si>
    <t>荣昌区清升镇人民政府</t>
  </si>
  <si>
    <t>对符合条件的建档立卡贫困户预计90户转产进行帮扶</t>
  </si>
  <si>
    <t>259人</t>
  </si>
  <si>
    <t>荣昌区清升镇2020年度卫生改厕项目</t>
  </si>
  <si>
    <t>对107户建档立卡贫困户进行卫生改厕，普通建卡贫困户每户补助1400元，纳入河流改厕项目的建卡贫困户每户补助3000元，进一步改善农村环境卫生，保障建档立卡贫困户身体健康。</t>
  </si>
  <si>
    <t>贫困户113户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</si>
  <si>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107户，做到贫困户卫生改厕全覆盖。</t>
  </si>
  <si>
    <t>319人</t>
  </si>
  <si>
    <t>320人</t>
  </si>
  <si>
    <t>预计完成107户贫苦户卫生改厕工程，切实提高贫困户居住环境，保障身体健康。</t>
  </si>
  <si>
    <t>补助建档立卡贫困户≤107户</t>
  </si>
  <si>
    <t>受益建档立卡贫困户≤107户</t>
  </si>
  <si>
    <t>荣昌区清升镇2020年贫困户危房改造项目</t>
  </si>
  <si>
    <t>完成全区1户C级、1户D级农村危房改造。</t>
  </si>
  <si>
    <t>贫困户2户</t>
  </si>
  <si>
    <t>2户建档立卡贫困户自身参与危房改造，通过改善住房设施条件，有效降低2户贫困户在住房方面的支出</t>
  </si>
  <si>
    <t>4人</t>
  </si>
  <si>
    <t>改造2户建卡贫困户住房条件，改善贫困群众居住环境，完成拆旧建新工作。</t>
  </si>
  <si>
    <t>2户建档立卡贫困户危房改造。</t>
  </si>
  <si>
    <t>2户改造后验收合格率100%；2户建档立卡贫困户危房改造面积每户≤80平方米；改造后房屋满足基本居住功能需要比例100%。</t>
  </si>
  <si>
    <t>受益建档立卡贫困户数≥2户。</t>
  </si>
  <si>
    <t>荣昌区2020年清升镇葡转路（周八路）建设工程</t>
  </si>
  <si>
    <t>荣昌区清升镇罗汉寺村</t>
  </si>
  <si>
    <t>清升镇罗汉寺村新建长1.0公里，宽4.5米的混凝土路面</t>
  </si>
  <si>
    <t>总共100人受益，其中贫困户2户。</t>
  </si>
  <si>
    <t>项目实施可解决清升镇罗汉寺村100人（其中建档立卡贫困户2人）出行问题，带动养殖龙虾180亩，种植柑桔50亩等产业发展。</t>
  </si>
  <si>
    <t>群众全程监督施工，通过改善交通条件，方便100人（其中建档立卡贫困户2人）生活出行并降低农产品运输成本。</t>
  </si>
  <si>
    <t>项目公路里程1.0公里，可解决清升镇罗汉寺村100人（其中建档立卡贫困户2人）出行问题。</t>
  </si>
  <si>
    <t>受益建档立卡贫困人数≥受益贫困人口2人。</t>
  </si>
  <si>
    <t>荣昌区2020年清升镇张卫路建设工程</t>
  </si>
  <si>
    <t>清升镇罗汉寺村新建长2.8公里，宽4.5米的混凝土路面</t>
  </si>
  <si>
    <t>总共300人受益，其中贫困户4户。</t>
  </si>
  <si>
    <t>项目实施可解决清升镇罗汉寺村300人（其中建档立卡贫困户4人）出行问题，带动一家生猪养殖、一个家庭农场种植果树，等产业发展。</t>
  </si>
  <si>
    <t>群众全程监督施工，通过改善交通条件，方便300人（其中建档立卡贫困户4人）生活出行并降低农产品运输成本。</t>
  </si>
  <si>
    <t>6人</t>
  </si>
  <si>
    <t>项目公路里程2.8公里，可解决清升镇罗汉寺村300人（其中建档立卡贫困户4人）出行问题。</t>
  </si>
  <si>
    <t>受益建档立卡贫困人数≥受益贫困人口6人。</t>
  </si>
  <si>
    <t>荣昌区仁义镇2020年建卡贫困人口到户帮扶资金</t>
  </si>
  <si>
    <t>荣昌区仁义镇</t>
  </si>
  <si>
    <t>荣昌区仁义镇人民政府</t>
  </si>
  <si>
    <t>对符合条件的建档立卡贫困户预计263户进行帮扶</t>
  </si>
  <si>
    <t>贫困户263户</t>
  </si>
  <si>
    <t>通过建档立卡贫困户选择适合自身发展的产业增收，实现持续增收脱贫。</t>
  </si>
  <si>
    <t>862人</t>
  </si>
  <si>
    <t>通过建档立卡贫困户选择适合自身发展的产业增收。实现持续增收脱贫。</t>
  </si>
  <si>
    <t>帮助263户次建档立卡贫困户发展产业，到户帮扶转产资金≤2000元/户</t>
  </si>
  <si>
    <t>建档立卡贫困户发展产业合格率100%，帮助263户次建档立卡贫困户发展产业。</t>
  </si>
  <si>
    <t>建档立卡贫困户巩固脱贫成效。受益建档立卡贫困人口274户</t>
  </si>
  <si>
    <t>荣昌区仁义镇2020年度卫生改厕项目</t>
  </si>
  <si>
    <t>对300户建档立卡贫困户进行卫生改厕，普通建卡贫困户每户补助1400元，纳入河流改厕项目的建卡贫困户每户补助3000元，进一步改善农村环境卫生，保障建档立卡贫困户身体健康。</t>
  </si>
  <si>
    <t>贫困户300户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</si>
  <si>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302户，做到贫困户卫生改厕全覆盖。</t>
  </si>
  <si>
    <t>300户</t>
  </si>
  <si>
    <t>预计完成300户贫苦户卫生改厕工程，切实提高贫困户居住环境，保障身体健康。</t>
  </si>
  <si>
    <t>补助建档立卡贫困户≤300户</t>
  </si>
  <si>
    <t>受益建档立卡贫困户≤300户</t>
  </si>
  <si>
    <t>荣昌区荣隆镇2020年建卡贫困人口到户帮扶资金</t>
  </si>
  <si>
    <t>荣昌区荣隆镇</t>
  </si>
  <si>
    <t>荣昌区荣隆镇人民政府</t>
  </si>
  <si>
    <t>对符合条件的建档立卡贫困户预计207户转产进行帮扶</t>
  </si>
  <si>
    <t>预计贫困户219户</t>
  </si>
  <si>
    <t>项目按照不超过2000元到户帮扶，预计帮助219户657名贫困人口转产增收。</t>
  </si>
  <si>
    <t>预计657人</t>
  </si>
  <si>
    <t>帮助207户次建档立卡贫困户发展产业，到户帮扶转产资金≤2000元/户</t>
  </si>
  <si>
    <t>建档立卡贫困户转产发展产业合格率100%，帮助207户次建档立卡贫困户发展产业。</t>
  </si>
  <si>
    <t>建档立卡贫困户巩固脱贫成效。受益建档立卡贫困人口207户</t>
  </si>
  <si>
    <t>荣昌区荣隆镇2020年度卫生改厕项目</t>
  </si>
  <si>
    <t>对我区141户建档立卡贫困户进行卫生改厕，每户补助1400元，进一步改善农村环境卫生，保障建档立卡贫困户身体健康。</t>
  </si>
  <si>
    <t>贫困户141户</t>
  </si>
  <si>
    <t>结合农村环境连片集中整治、“美丽乡村”“宜居村庄”建设、农村危旧房改造等工作，将农村卫生厕所改造一并纳入项目建设中统筹推进，按1400元/座标准统筹实施贫困户卫生厕所项目的实施，2020年拟实施141户，做到贫困户卫生改厕全覆盖。</t>
  </si>
  <si>
    <t>475人</t>
  </si>
  <si>
    <t>预计完成141户贫苦户卫生改厕工程，切实提高贫困户居住环境，保障身体健康。</t>
  </si>
  <si>
    <t>补助建档立卡贫困户≤141户</t>
  </si>
  <si>
    <t>受益建档立卡贫困户≤141户</t>
  </si>
  <si>
    <t xml:space="preserve">荣昌区荣隆镇农村饮水安全巩固提升工程                         </t>
  </si>
  <si>
    <t>延伸供水管网166200m。巩固提升15253人的集中式供水，其中包括200户678个贫困人口。</t>
  </si>
  <si>
    <t>总共15253人受益，其中贫困户200户受益</t>
  </si>
  <si>
    <t>678人</t>
  </si>
  <si>
    <t>延伸供水管网166200m。巩固提升10000人的集中式供水，其中包括200户678个贫困人口。</t>
  </si>
  <si>
    <t>延伸供水管网166200m，巩固提升10000人的集中式供水。</t>
  </si>
  <si>
    <t>项目建设成本814万元</t>
  </si>
  <si>
    <t>受益建档立卡贫困户数≥200户</t>
  </si>
  <si>
    <t>荣昌区2020年荣隆镇先太公路建设工程</t>
  </si>
  <si>
    <t>荣昌区荣隆镇先锋村、沙坝子村</t>
  </si>
  <si>
    <t>荣隆镇先锋村、沙坝子村新建长2.8公里，宽4.5米的混凝土路面</t>
  </si>
  <si>
    <t>总共280户受益，其中贫困户4户受益</t>
  </si>
  <si>
    <t>项目实施可解决荣隆镇先锋村、沙坝子村2000人（其中建档立卡贫困户161人）出行问题，可带动生猪、小家禽等产业发展。</t>
  </si>
  <si>
    <t>群众全程监督施工，通过改善交通条件，方便2000人（其中建档立卡贫困户161人）生活出行并降低农产品运输成本。</t>
  </si>
  <si>
    <t>15人</t>
  </si>
  <si>
    <t>项目公路里程2.8公里，可解决荣隆镇先锋村、沙坝子村2000人（其中建档立卡贫困户161人）出行问题。</t>
  </si>
  <si>
    <t>受益建档立卡贫困人数≥受益贫困人口161人。</t>
  </si>
  <si>
    <t>荣昌区双河街道2020年建卡贫困人口到户帮扶资金</t>
  </si>
  <si>
    <t>荣昌区双河街道</t>
  </si>
  <si>
    <t>荣昌区双河街道办事处</t>
  </si>
  <si>
    <t>对符合条件的建档立卡贫困户预计126户转产进行帮扶</t>
  </si>
  <si>
    <t>贫困户126户</t>
  </si>
  <si>
    <t>232人</t>
  </si>
  <si>
    <t>帮助126户次建档立卡贫困户发展产业，到户帮扶转产资金≤2000元/户</t>
  </si>
  <si>
    <t>建档立卡贫困户转产发展产业合格率100%，帮助126户次建档立卡贫困户发展产业。</t>
  </si>
  <si>
    <t>建档立卡贫困户巩固脱贫成效。受益建档立卡贫困人口126户</t>
  </si>
  <si>
    <t>荣昌区双河街道2020年度卫生改厕项目</t>
  </si>
  <si>
    <t>对我区146户建档立卡贫困户进行卫生改厕，每户补助1400元，进一步改善农村环境卫生，保障建档立卡贫困户身体健康。</t>
  </si>
  <si>
    <t>贫困户121户</t>
  </si>
  <si>
    <t>结合农村环境连片集中整治、“美丽乡村”“宜居村庄”建设、农村危旧房改造等工作，将农村卫生厕所改造一并纳入项目建设中统筹推进，按1400元/座标准统筹实施贫困户卫生厕所项目的实施，2020年拟实施146户，做到贫困户卫生改厕全覆盖。</t>
  </si>
  <si>
    <t>268人</t>
  </si>
  <si>
    <t>预计完成146户贫苦户卫生改厕工程，切实提高贫困户居住环境，保障身体健康。</t>
  </si>
  <si>
    <t>补助建档立卡贫困户≤146户</t>
  </si>
  <si>
    <t>受益建档立卡贫困户≤146户</t>
  </si>
  <si>
    <t>荣昌区2020年双河街道张龙路建设工程</t>
  </si>
  <si>
    <t>荣昌区双河街道金佛社区</t>
  </si>
  <si>
    <t>双河街道金佛社区新建长1.0公里，宽4.5米的混凝土路面</t>
  </si>
  <si>
    <t>总共114户受益，其中贫困户2户。</t>
  </si>
  <si>
    <t>项目实施可解决双河街道金佛社区262人（其中建档立卡贫困户5人）出行问题，可带动生猪、小家禽等产业发展。</t>
  </si>
  <si>
    <t>群众全程监督施工，通过改善交通条件，方便262人（其中建档立卡贫困户5人）生活出行并降低农产品运输成本。</t>
  </si>
  <si>
    <t>5人</t>
  </si>
  <si>
    <t>项目公路里程1.0公里，可解决双河街道金佛社区262人（其中建档立卡贫困户5人）出行问题。</t>
  </si>
  <si>
    <t>受益建档立卡贫困人数≥受益贫困人口5人。</t>
  </si>
  <si>
    <t>荣昌区2020年双河街道大包路建设工程</t>
  </si>
  <si>
    <t>荣昌区双河街道排山坳社区</t>
  </si>
  <si>
    <t>双河街道排山坳社区新建长3.2公里，宽4.5米的混凝土路面</t>
  </si>
  <si>
    <t>总共441户受益，其中贫困户3户。</t>
  </si>
  <si>
    <t>项目实施可解决双河街道排山坳社区1106人（其中建档立卡贫困户8人）出行问题，可带动生猪、小家禽等产业发展。</t>
  </si>
  <si>
    <t>群众全程监督施工，通过改善交通条件，方便1106人（其中建档立卡贫困户8人）生活出行并降低农产品运输成本。</t>
  </si>
  <si>
    <t>项目公路里程3.2公里，可解决双河街道排山坳社区1106人（其中建档立卡贫困户8人）出行问题。</t>
  </si>
  <si>
    <t>荣昌区2020年双河街道水谢路建设工程</t>
  </si>
  <si>
    <t>荣昌区双河街道许家沟社区</t>
  </si>
  <si>
    <t>双河街道许家沟社区新建长1.6公里，宽4.5米的混凝土路面</t>
  </si>
  <si>
    <t>总共178户受益，其中贫困户2户。</t>
  </si>
  <si>
    <t>项目实施可解决双河街道许家沟社区460人（其中建档立卡贫困户4人）出行问题，可带动生猪、小家禽等产业发展。</t>
  </si>
  <si>
    <t>群众全程监督施工，通过改善交通条件，方便460人（其中建档立卡贫困户4人）生活出行并降低农产品运输成本。</t>
  </si>
  <si>
    <t>项目公路里程1.6公里，可解决双河街道许家沟社区460人（其中建档立卡贫困户4人）出行问题。</t>
  </si>
  <si>
    <t>改建农村公路里程1.6公里。</t>
  </si>
  <si>
    <t>受益建档立卡贫困人数≥受益贫困人口4人。</t>
  </si>
  <si>
    <t>荣昌区2020年双河街道洋洋路建设工程</t>
  </si>
  <si>
    <t>荣昌区双河街道鱼苗社区</t>
  </si>
  <si>
    <t>双河街道鱼苗社区新建长0.9公里，宽4.5米的混凝土路面</t>
  </si>
  <si>
    <t>总共178户受益，其中贫困户3户。</t>
  </si>
  <si>
    <t>项目实施可解决双河街道鱼苗社区482人（其中建档立卡贫困户6人）出行问题，可带动生猪、小家禽等产业发展。</t>
  </si>
  <si>
    <t>群众全程监督施工，通过改善交通条件，方便482人（其中建档立卡贫困户6人）生活出行并降低农产品运输成本。</t>
  </si>
  <si>
    <t>项目公路里程0.9公里，可解决双河街道鱼苗社区482人（其中建档立卡贫困户6人）出行问题。</t>
  </si>
  <si>
    <t>改建农村公路里程0.9公里。</t>
  </si>
  <si>
    <t>荣昌区铜鼓镇2020年建卡贫困人口到户帮扶资金</t>
  </si>
  <si>
    <t>荣昌区铜鼓镇</t>
  </si>
  <si>
    <t>荣昌区铜鼓镇人民政府</t>
  </si>
  <si>
    <t>对符合条件的建档立卡贫困户预计200户转产进行帮扶</t>
  </si>
  <si>
    <t>贫困户200户</t>
  </si>
  <si>
    <t>帮助200户次建档立卡贫困户发展产业，到户帮扶转产资金≤2000元/户</t>
  </si>
  <si>
    <t>建档立卡贫困户转产发展产业合格率100%，帮助200户次建档立卡贫困户发展产业。</t>
  </si>
  <si>
    <t>建档立卡贫困户巩固脱贫成效。受益建档立卡贫困人口200户</t>
  </si>
  <si>
    <t>荣昌区铜鼓镇2020年度卫生改厕项目</t>
  </si>
  <si>
    <t>对222户建档立卡贫困户进行卫生改厕，普通建卡贫困户每户补助1400元，纳入河流改厕项目的建卡贫困户每户补助3000元，进一步改善农村环境卫生，保障建档立卡贫困户身体健康。</t>
  </si>
  <si>
    <t>贫困户242</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</si>
  <si>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222户，做到贫困户卫生改厕全覆盖。</t>
  </si>
  <si>
    <t>484人</t>
  </si>
  <si>
    <t>预计完成222户贫苦户卫生改厕工程，切实提高贫困户居住环境，保障身体健康。</t>
  </si>
  <si>
    <t>补助建档立卡贫困户≤222户</t>
  </si>
  <si>
    <t>受益建档立卡贫困户≤222户</t>
  </si>
  <si>
    <t>荣昌区铜鼓镇2020年贫困户危房改造项目</t>
  </si>
  <si>
    <t>完成全区1户C级农村危房改造。</t>
  </si>
  <si>
    <t>7人</t>
  </si>
  <si>
    <t>荣昌区铜鼓镇2020年高山村产业发展资金</t>
  </si>
  <si>
    <t>荣昌区铜鼓镇高山村</t>
  </si>
  <si>
    <t>一是依托村集体经济巩付农业发展有限责任公司为载体，村集体投入45万元建设蔬菜育种大棚3000平方米（育种栽培核心基地）及三年的人工、生产技术费（含培训费、资料费等）。二是重庆思珍农业发展专业合作社，村集体投入35万元入股（占股份的51％）用于榨菜粗加工销售给涪陵榨菜公司。</t>
  </si>
  <si>
    <t>贫困户116户</t>
  </si>
  <si>
    <t>收购500亩鲜辣椒与1000亩榨菜进行粗加工后销售。为贫困户提供生产资料、产品销售、农产品运输等免费服务，与农户签订订单收购协议，保护价收购农户种植的蔬菜。1.上半年辣椒项目：以不低于1600元/吨（保低价）进行收购500亩海椒，巩付农业公司通过筛选包装后销售给重庆首创农业发展有限公司，预计纯收入可达5万元以上。2.下半年榨菜项目：以不低于550元/吨（保低价）收购1000亩榨菜，通过腌制窖池粗加工后销售给涪陵榨菜公司，预计纯收入可达5万元以上。如果市场低于该价格，就以保护价收购，如果市场高于该价格，就按市场价格收购。带动在家且有劳动力的贫困户有90户154人产业发展。</t>
  </si>
  <si>
    <t>1.贫困户可享受村级集体经济提供的产前、产中、产后服务。项目产生收益后，纯收益的10%作为村集体经济收入用于村级集体经济扩大发展，纯收益的10%用于村公益事业，纯收益的80%用于本村贫困户分红及种苗补助，分红期限三年，三年后扶贫产业发展转为乡村振兴产业发展资金，由村集体统筹使用。2. 一是有土地的贫困户在此项目中获得土地入股收益，二是优先保障有劳动能力的贫困户在此项目中务工，获得务工收益，三是无劳动力及弱劳动力贫困户参与项目宣传、售后服务力所能及的义务劳动、乡村整治行动、家族卫生评比达标后获得分红收益。3. 培训一批新型农民，培养科技示范户50户、种植能手80人、技术骨干200人，培训新型农民2000人次，发放培训技术资料5000份。4. 采取以技术支撑+生产资料提供+销售保障的模式，引导发展蔬菜产业，带动贫困户及其他农户种植辣椒及榨菜等蔬菜，发展农户种植榨菜1000亩、辣椒500亩，优先为贫困户提供务工岗位。</t>
  </si>
  <si>
    <t>村集体经济产生收益后，以不超过60%的利润比例向贫困户进行分红，连续分红三年，三年后转为乡村振兴产业发展资金。</t>
  </si>
  <si>
    <t>386人</t>
  </si>
  <si>
    <t>完成蔬菜育种大棚建设及投资入股，通过项目实施，当年见效，带动90户154人贫困户脱贫增收。</t>
  </si>
  <si>
    <t>2020年区本级投入≤80万元，共计≤154人贫困户受益。</t>
  </si>
  <si>
    <t>每户可享受土地农产品种植免减费用≥200元。</t>
  </si>
  <si>
    <t>受益建档立卡贫困人口数≥90户</t>
  </si>
  <si>
    <t>唐安光</t>
  </si>
  <si>
    <t>荣昌区2020年铜鼓镇凤凰路（陈邦六岔路口-小凤凰寺）建设工程</t>
  </si>
  <si>
    <t>荣昌区铜鼓镇共和村</t>
  </si>
  <si>
    <t>铜鼓镇共和村新建长3.05公里，宽4.5米的混凝土路面</t>
  </si>
  <si>
    <t>总共895人受益，其中贫困户19户</t>
  </si>
  <si>
    <t>项目实施可解决铜鼓镇共和村500人（其中建档立卡贫困户24人）出行问题，可带动生猪、小家禽、花椒等产业发展。</t>
  </si>
  <si>
    <t>38人</t>
  </si>
  <si>
    <t>项目公路里程3.05公里，可解决铜鼓镇共和村500人（其中建档立卡贫困户24人）出行问题。</t>
  </si>
  <si>
    <t>改建农村公路里程3.05公里。</t>
  </si>
  <si>
    <t>受益建档立卡贫困人数≥受益贫困人口24人。</t>
  </si>
  <si>
    <t>荣昌区2020年铜鼓镇石坝子路（4大队岔路口-刘志华）建设工程</t>
  </si>
  <si>
    <t>铜鼓镇共和村新建长2.85公里，宽4.5米的混凝土路面</t>
  </si>
  <si>
    <t>总共2160人受益，其中贫困户46户</t>
  </si>
  <si>
    <t>项目实施可解决铜鼓镇共和村1400人（其中建档立卡贫困户121人）出行问题，可带动生猪、小家禽、花椒等产业发展。</t>
  </si>
  <si>
    <t>项目公路里程2.85公里，可解决铜鼓镇共和村1400人（其中建档立卡贫困户121人）出行问题。</t>
  </si>
  <si>
    <t>改建农村公路里程2.85公里。</t>
  </si>
  <si>
    <t>荣昌区铜鼓镇2020年刘骥村产业发展资金</t>
  </si>
  <si>
    <t>荣昌区铜鼓镇刘骥村</t>
  </si>
  <si>
    <t>一是投入23万元，购买原骥龙公司加工房及现有加工设备；二是投入20万元增添花椒加工设备及场地建设；三是投入32万元用于收购农户（包括贫困户、脱贫户）6-8万斤鲜花椒。</t>
  </si>
  <si>
    <t>贫困户88户</t>
  </si>
  <si>
    <t>项目实施后，当年见成效。一是主要利用建设加工车间进行鲜花椒粗加工销售产生效益。购买贫困户、脱贫户8万斤鲜花椒进行加工，每5斤鲜花椒可烘干1斤干花椒，可得到1.6万斤干花椒，预计销售额可达40万元，除去当年各类支出纯收入可达5万元。二是通过建设加工车间预计吸纳贫困户（脱贫户）20人务工，根据加工车间工作时间和要求，每人每天可获得务工收入60元-100元。</t>
  </si>
  <si>
    <t>全村现有贫困户（未脱贫）5户13人、贫困户（已脱贫享受政策）131户462人，除不享受政策22户脱贫户外的114户,其中外出户11户（37人），100%全覆盖。通过资产收益联结、订单生产联结、生产托管联结、劳务务工联结带动贫困户脱贫增收。</t>
  </si>
  <si>
    <t>按三年时间对村集体经济进行分红，以当年纯收入的50%用于贫困户（脱贫户）按户分红，三年后转为乡村振兴产业振兴资金。</t>
  </si>
  <si>
    <t>256人</t>
  </si>
  <si>
    <t>完成购买加工房和加工设备、建设场地以及鲜花椒的收购，通过项目实施，当年见成效，带动103户贫困户脱贫增收。</t>
  </si>
  <si>
    <t>2020年区本级投入≤100万元，共计≤103户贫困户受益。</t>
  </si>
  <si>
    <t>投入≤75万元 。</t>
  </si>
  <si>
    <t>吸纳以上建卡贫困人员就业≥25名，每人务工收入≥1000元；</t>
  </si>
  <si>
    <t>受益建档立卡贫困人口数≥25人。</t>
  </si>
  <si>
    <t>熊贵英</t>
  </si>
  <si>
    <t>荣昌区2020年铜鼓镇殷魏路建设工程</t>
  </si>
  <si>
    <t>铜鼓镇刘骥村新建长3.85公里，宽4.5米的混凝土路面</t>
  </si>
  <si>
    <t>总共1800人受益，其中贫困户154户</t>
  </si>
  <si>
    <t>项目实施可解决铜鼓镇刘骥村1800人（其中建档立卡贫困户154人）出行问题，可带动生猪、小家禽等产业发展。</t>
  </si>
  <si>
    <t>群众全程监督施工，通过改善交通条件，方便1800人（其中建档立卡贫困户154人）生活出行并降低农产品运输成本。</t>
  </si>
  <si>
    <t>312人</t>
  </si>
  <si>
    <t>项目公路里程3.85公里，可解决铜鼓镇刘骥村1800人（其中建档立卡贫困户154人）出行问题。</t>
  </si>
  <si>
    <t>受益建档立卡贫困人数≥受益贫困人口154人。</t>
  </si>
  <si>
    <t>荣昌区2020年铜鼓镇歇邓路（歇梁坪-邓云清）建设工程</t>
  </si>
  <si>
    <t>铜鼓镇刘骥村新建长2.1公里，宽4.5米的混凝土路面</t>
  </si>
  <si>
    <t>总共650人受益，其中贫困户68户</t>
  </si>
  <si>
    <t>项目实施可解决铜鼓镇刘骥村650人（其中建档立卡贫困户68人）出行问题，可带动铜鼓山红色旅游、辖区生猪、小家禽等产业发展。</t>
  </si>
  <si>
    <t>群众全程监督施工，通过改善交通条件，方便650人（其中建档立卡贫困户68人）生活出行并降低农产品运输成本，促进乡村旅游发展。</t>
  </si>
  <si>
    <t>137人</t>
  </si>
  <si>
    <t>项目公路里程2.1公里，可解决铜鼓镇刘骥村650人（其中建档立卡贫困户68人）出行问题。</t>
  </si>
  <si>
    <t>改建农村公路里程2.1公里。</t>
  </si>
  <si>
    <t>受益建档立卡贫困人数≥受益贫困人口68人。</t>
  </si>
  <si>
    <t>荣昌区万灵镇2020年建卡贫困人口到户帮扶资金</t>
  </si>
  <si>
    <t>荣昌区万灵镇</t>
  </si>
  <si>
    <t>荣昌区万灵镇人民政府</t>
  </si>
  <si>
    <t>对符合条件的建档立卡贫困户预计52户转产进行帮扶</t>
  </si>
  <si>
    <t>贫困户52户</t>
  </si>
  <si>
    <t>171人</t>
  </si>
  <si>
    <t>帮助52户次建档立卡贫困户发展产业，到户帮扶转产资金≤2000元/户</t>
  </si>
  <si>
    <t>建档立卡贫困户转产发展产业合格率100%，帮助52户次建档立卡贫困户发展产业。</t>
  </si>
  <si>
    <t>建档立卡贫困户巩固脱贫成效。受益建档立卡贫困人口52户</t>
  </si>
  <si>
    <t>荣昌区万灵镇2020年度卫生改厕项目</t>
  </si>
  <si>
    <t>对我区10户建档立卡贫困户进行卫生改厕，每户补助1400元，进一步改善农村环境卫生，保障建档立卡贫困户身体健康。</t>
  </si>
  <si>
    <t>贫困户10户</t>
  </si>
  <si>
    <t>结合农村环境连片集中整治、“美丽乡村”“宜居村庄”建设、农村危旧房改造等工作，将农村卫生厕所改造一并纳入项目建设中统筹推进，按1400元/座标准统筹实施贫困户卫生厕所项目的实施，2020年拟实施10户，做到贫困户卫生改厕全覆盖。</t>
  </si>
  <si>
    <t>预计完成10户贫苦户卫生改厕工程，切实提高贫困户居住环境，保障身体健康。</t>
  </si>
  <si>
    <t>补助建档立卡贫困户≤10户</t>
  </si>
  <si>
    <t>受益建档立卡贫困户≤10户</t>
  </si>
  <si>
    <t>荣昌区2020年万灵镇学堂路建设工程</t>
  </si>
  <si>
    <t>荣昌区万灵镇沙堡村</t>
  </si>
  <si>
    <t>万灵镇沙堡村新建长1.5公里，宽4.5米的混凝土路面</t>
  </si>
  <si>
    <t>总共1135人受益，其中贫困户6户</t>
  </si>
  <si>
    <t>项目实施可解决万灵镇沙堡村1135人（其中建档立卡贫困户15人）出行问题，可带动生猪、小家禽等产业发展。</t>
  </si>
  <si>
    <t>群众全程监督施工，通过改善交通条件，方便1135人（其中建档立卡贫困户15人）生活出行并降低农产品运输成本。</t>
  </si>
  <si>
    <t>项目公路里程1.5公里，可解决万灵镇沙堡村1135人（其中建档立卡贫困户15人）出行问题。</t>
  </si>
  <si>
    <t>受益建档立卡贫困人数≥受益贫困人口15人。</t>
  </si>
  <si>
    <t>荣昌区2020年万灵镇黄唐路建设工程</t>
  </si>
  <si>
    <t>荣昌区万灵镇尚书村</t>
  </si>
  <si>
    <t>万灵镇尚书村新建长1.0公里，宽4.5米的混凝土路面</t>
  </si>
  <si>
    <t>总共1049人受益，其中贫困户5户</t>
  </si>
  <si>
    <t>项目实施可解决万灵镇尚书村1049人（其中建档立卡贫困户20人）出行问题，可带动生猪、小家禽等产业发展。</t>
  </si>
  <si>
    <t>群众全程监督施工，通过改善交通条件，方便1049人（其中建档立卡贫困户20人）生活出行并降低农产品运输成本。</t>
  </si>
  <si>
    <t>20人</t>
  </si>
  <si>
    <t>项目公路里程1.0公里，可解决万灵镇尚书村1049人（其中建档立卡贫困户20人）出行问题。</t>
  </si>
  <si>
    <t>受益建档立卡贫困人数≥受益贫困人口20人。</t>
  </si>
  <si>
    <t>荣昌区2020年万灵镇玉罗路建设工程</t>
  </si>
  <si>
    <t>总共1079人受益，其中贫困户8户</t>
  </si>
  <si>
    <t>项目实施可解决万灵镇尚书村1079人（其中建档立卡贫困户30人）出行问题，可带动生猪、小家禽等产业发展。</t>
  </si>
  <si>
    <t>群众全程监督施工，通过改善交通条件，方便1079人（其中建档立卡贫困户30人）生活出行并降低农产品运输成本。</t>
  </si>
  <si>
    <t>30人</t>
  </si>
  <si>
    <t>项目公路里程1.0公里，可解决万灵镇尚书村1079人（其中建档立卡贫困户30人）出行问题。</t>
  </si>
  <si>
    <t>受益建档立卡贫困人数≥受益贫困人口30人。</t>
  </si>
  <si>
    <t>荣昌区2020年万灵镇玉欧路建设工程</t>
  </si>
  <si>
    <t>总共635人受益，其中贫困户3户</t>
  </si>
  <si>
    <t>项目实施可解决万灵镇尚书村635人（其中建档立卡贫困户12人）出行问题，可带动生猪、小家禽等产业发展。</t>
  </si>
  <si>
    <t>群众全程监督施工，通过改善交通条件，方便635人（其中建档立卡贫困户12人）生活出行并降低农产品运输成本。</t>
  </si>
  <si>
    <t>项目公路里程1.0公里，可解决万灵镇尚书村635人（其中建档立卡贫困户12人）出行问题。</t>
  </si>
  <si>
    <t>荣昌区2020年万灵镇双白路建设工程</t>
  </si>
  <si>
    <t>总共2120人受益，其中贫困户19户</t>
  </si>
  <si>
    <t>项目实施可解决万灵镇尚书村2120人（其中建档立卡贫困户57人）出行问题，可带动生猪、小家禽等产业发展。</t>
  </si>
  <si>
    <t>群众全程监督施工，通过改善交通条件，方便2120人（其中建档立卡贫困户57人）生活出行并降低农产品运输成本。</t>
  </si>
  <si>
    <t>57人</t>
  </si>
  <si>
    <t>项目公路里程1.0公里，可解决万灵镇尚书村2120人（其中建档立卡贫困户57人）出行问题。</t>
  </si>
  <si>
    <t>受益建档立卡贫困人数≥受益贫困人口57人。</t>
  </si>
  <si>
    <t>荣昌区2020年万灵镇于曹路建设工程</t>
  </si>
  <si>
    <t>荣昌区万灵镇玉鼎村</t>
  </si>
  <si>
    <t>万灵镇玉鼎村新建长1.0公里，宽4.5米的混凝土路面</t>
  </si>
  <si>
    <t>总共563人受益，其中贫困户2户</t>
  </si>
  <si>
    <t>项目实施可解决万灵镇玉鼎村563人（其中建档立卡贫困户4人）出行问题，可带动生猪、小家禽等产业发展。</t>
  </si>
  <si>
    <t>群众全程监督施工，通过改善交通条件，方便563人（其中建档立卡贫困户4人）生活出行并降低农产品运输成本。</t>
  </si>
  <si>
    <t>项目公路里程1.0公里，可解决万灵镇玉鼎村563人（其中建档立卡贫困户4人）出行问题。</t>
  </si>
  <si>
    <t>荣昌区吴家镇2020年建卡贫困人口到户帮扶资金</t>
  </si>
  <si>
    <t>荣昌区吴家镇</t>
  </si>
  <si>
    <t>荣昌区吴家镇人民政府</t>
  </si>
  <si>
    <t>对符合条件的建档立卡贫困户预计289户转产进行帮扶</t>
  </si>
  <si>
    <t>贫困户294户</t>
  </si>
  <si>
    <t>780人</t>
  </si>
  <si>
    <t>帮助294户次建档立卡贫困户发展产业，到户帮扶转产资金≤2000元/户</t>
  </si>
  <si>
    <t>建档立卡贫困户转产发展产业合格率100%，帮助294户次建档立卡贫困户发展产业。</t>
  </si>
  <si>
    <t>建档立卡贫困户巩固脱贫成效。受益建档立卡贫困人口289户</t>
  </si>
  <si>
    <t>荣昌区吴家镇2020年度卫生改厕项目</t>
  </si>
  <si>
    <t>对353户建档立卡贫困户进行卫生改厕，普通建卡贫困户每户补助1400元，纳入河流改厕项目的建卡贫困户每户补助3000元，进一步改善农村环境卫生，保障建档立卡贫困户身体健康。</t>
  </si>
  <si>
    <t>贫困户353户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</si>
  <si>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353户，做到贫困户卫生改厕全覆盖。</t>
  </si>
  <si>
    <t>665人</t>
  </si>
  <si>
    <t>预计完成353户贫苦户卫生改厕工程，切实提高贫困户居住环境，保障身体健康。</t>
  </si>
  <si>
    <t>补助建档立卡贫困户≤353户</t>
  </si>
  <si>
    <t>受益建档立卡贫困户≤353户</t>
  </si>
  <si>
    <t>荣昌区吴家镇2020年贫困户危房改造项目</t>
  </si>
  <si>
    <t>荣昌区吴家镇2020年代兴村产业发展资金</t>
  </si>
  <si>
    <t>荣昌区吴家镇代兴村</t>
  </si>
  <si>
    <t>一是用于完善壮大山咔咔合作社，做实做细政府+科研院所+合作社+农户的发展模式；二是入股养金珠养猪专业合作社，抱团发展，共同收益。助推养殖户（贫困户）增收，村集体经济创收。</t>
  </si>
  <si>
    <t>总共6700人受益，其中贫困户190户；</t>
  </si>
  <si>
    <t>山咔咔合作社提供养殖示范并进行统一种苗提供，统一物资采购，统一技术服务，统一品牌打造、市场推广及产品助销，农户（含贫困户、脱贫户）负责养殖，合作社负责销售，共同助推农户脱贫增收，其收益包括合作社示范场的收益和一般养殖户的收益，以及社会效益。</t>
  </si>
  <si>
    <t>一是积极吸纳本村部分贫困户到合作社务工，让全村百姓共享集体经济红利；二是合作社每年将从代兴畜牧公司获得投入金额（65万）的7.5%的保底收益；其中，养金珠养猪专业合作社将按照本项目投入资金（65万）的5%进行保底分红，对积极参加合作社生产经营的贫困户将增加5%的奖励基金，并及时按项目的相关要求兑现发放。</t>
  </si>
  <si>
    <t xml:space="preserve">2020-2022年：
（一）当年利润的80％用于全村建档立卡贫困户的年底分红，让困难群众共享发展红利。
（二）当年利润的20％作为本村集体经济发展后续资金，用于下一年度日常生产管理，确保持续健康有序运行。
2023年---以后：
（一）当年利润的20％用于全村临时困群众的年底分红，让困难群众共享发展红利。
（二）当年利润的80％作为本村集体经济发展后续资金，用于下一年度日常生产管理，确保持续健康有序运行。
</t>
  </si>
  <si>
    <t>190户，589人</t>
  </si>
  <si>
    <t>589人</t>
  </si>
  <si>
    <t>通过完善壮大山咔咔合作社、入股养金珠养猪专业合作社，带动全镇建卡贫困户脱贫增收。</t>
  </si>
  <si>
    <t>2020年区本级投入≤80万元。</t>
  </si>
  <si>
    <t>当年利润的80％用于全村建档立卡贫困户的年底分红。</t>
  </si>
  <si>
    <t>受益建档立卡贫困人口数≥609人。</t>
  </si>
  <si>
    <t>周刚</t>
  </si>
  <si>
    <t>荣昌区2020年吴家镇窝笋凹－黑子坳公路建设工程</t>
  </si>
  <si>
    <t>吴家镇代兴村新建长1.5公里，宽4.5米的混凝土路面</t>
  </si>
  <si>
    <t>项目实施可解决吴家镇代兴村6949人（其中建档立卡贫困户609人）出行问题，可带动生猪、小家禽等产业发展。</t>
  </si>
  <si>
    <t>群众全程监督施工，通过改善交通条件，方便6949人（其中建档立卡贫困户609人）生活出行并降低农产品运输成本。</t>
  </si>
  <si>
    <t>项目公路里程1.5公里，可解决吴家镇代兴村6949人（其中建档立卡贫困户609人）出行问题。</t>
  </si>
  <si>
    <t>受益建档立卡贫困人数≥受益贫困人口609人。</t>
  </si>
  <si>
    <t>荣昌区2020年吴家镇朱家冲公路建设工程</t>
  </si>
  <si>
    <t>吴家镇代兴村新建长2.09公里，宽4.5米的混凝土路面</t>
  </si>
  <si>
    <t>项目公路里程2.09公里，可解决吴家镇代兴村6949人（其中建档立卡贫困户609人）出行问题。</t>
  </si>
  <si>
    <t>改建农村公路里程2.09公里。</t>
  </si>
  <si>
    <t>荣昌区2020年吴家镇苏家湾公路建设工程</t>
  </si>
  <si>
    <t>吴家镇代兴村新建长1.99公里，宽4.5米的混凝土路面</t>
  </si>
  <si>
    <t>项目公路里程1.99公里，可解决吴家镇代兴村6949人（其中建档立卡贫困户609人）出行问题。</t>
  </si>
  <si>
    <t>改建农村公路里程1.99公里。</t>
  </si>
  <si>
    <t>荣昌区2020年吴家镇谷家冲公路建设工程</t>
  </si>
  <si>
    <t>荣昌区吴家镇含珠桥村</t>
  </si>
  <si>
    <t>吴家镇含珠桥村新建长2.7公里，宽4.5米的混凝土路面</t>
  </si>
  <si>
    <t>总共6226人受益，其中贫困户165户；</t>
  </si>
  <si>
    <t>项目实施可解决吴家镇含珠桥村6346人（其中建档立卡贫困户511人）出行问题，可带动生猪、小家禽等产业发展。</t>
  </si>
  <si>
    <t>群众全程监督施工，通过改善交通条件，方便6346人（其中建档立卡贫困户511人）生活出行并降低农产品运输成本。</t>
  </si>
  <si>
    <t>501人</t>
  </si>
  <si>
    <t xml:space="preserve">501人
</t>
  </si>
  <si>
    <t>项目公路里程2.7公里，可解决吴家镇含珠桥村6346人（其中建档立卡贫困户511人）出行问题。</t>
  </si>
  <si>
    <t>受益建档立卡贫困人数≥受益贫困人口511人。</t>
  </si>
  <si>
    <t>荣昌区2020年吴家镇江北公路建设工程</t>
  </si>
  <si>
    <t>荣昌区吴家镇双流村</t>
  </si>
  <si>
    <t>吴家镇双流社区新建长2.1公里，宽4.5米的混凝土路面</t>
  </si>
  <si>
    <t>总共5802人受益，其中贫困户58户；</t>
  </si>
  <si>
    <t>项目实施可解决吴家镇双流社区5934人（其中建档立卡贫困户188人）出行问题，可带动生猪、小家禽等产业发展。</t>
  </si>
  <si>
    <t>群众全程监督施工，通过改善交通条件，方便5934人（其中建档立卡贫困户188人）生活出行并降低农产品运输成本。</t>
  </si>
  <si>
    <t>85人</t>
  </si>
  <si>
    <t>185人</t>
  </si>
  <si>
    <t>项目公路里程2.1公里，可解决吴家镇双流社区5934人（其中建档立卡贫困户188人）出行问题。</t>
  </si>
  <si>
    <t>受益建档立卡贫困人数≥受益贫困人口188人。</t>
  </si>
  <si>
    <t>荣昌区吴家镇2020年玉峰村产业发展资金</t>
  </si>
  <si>
    <t>荣昌区吴家镇玉峰村</t>
  </si>
  <si>
    <t>注册单独的专业合作社，吸收178户建档立卡贫困户（脱贫户）加入合作社。享受年终分红，和就近务工增收。</t>
  </si>
  <si>
    <t>总共4842人受益，其中贫困户174户；</t>
  </si>
  <si>
    <t>入股重庆市荣昌区登旺柠檬种植专业合作社，每年最低分红为股金的4%，2020年最低可实现保底分红1.6万元，同时可再参与合作社年底利润分红，为总销售额的1%。预计全年可实现利润3.6万元。合作社优先安置贫困户务工，每年为玉峰村提供扶贫就业岗位（季节性用工贫困户比例不低于30%），为村民增收30万元，同时每年对全村有意愿种植柠檬的贫困户进行两次以上的种植技能培训，从扶智方面给予脱贫攻坚支持。</t>
  </si>
  <si>
    <t>一是鼓励全村的建卡贫困户利用自家的旱地种植油用牡丹、香水柠檬，合作社免费提供种植技术及化肥农药种苗等，并与合作社签订产销合作协议，以不低于市场价格保底收购，解决产销及技术难题，发挥集体经济带动贫困户增收作用。二是对于种植意愿不强暂不愿发展种植业的贫困户，动员其将承包地进行土地流转，实现土地租金收益。三是基地的日常用工均优先安排贫困户，务工的日工资比一般户增加5元，在就近务工就业上增加收入。四是对于入股合作社成员的贫困户，入股方式可以是现金（小额扶贫贷款等筹措方式），土地承包经营权、技术等（折价入股）；拓宽加入渠道，实行不低于股金20%年底保底分红，确保利益联结的稳定性。</t>
  </si>
  <si>
    <t xml:space="preserve">2020年—2022年
（一）区级扶贫资金成立的专业合作社当年利润的80％用于贫困户（脱贫户）各项分红，密切与贫困户（脱贫户）的利益联结机制。
（二）集体经济合作社当年利润的20％，作为本社发展的后续资金，用于下一年度合作社日常生产管理，确保合作社持续健康有序运行。
2023--以后
（一）待整体脱贫、奔小康后，区级扶贫资金成立的专业合作社拿出当年20％的利润，用于相对困难村民的资助扶持，继续发挥村集体经济带动作用。
（二）集体经济合作社当年利润的80％，作为本合作社发展后续资金，用于下一年度合作社日常生产管理，确保合作社持续健康有序运行。
</t>
  </si>
  <si>
    <t>174户，650人</t>
  </si>
  <si>
    <t>650人</t>
  </si>
  <si>
    <t>通过注册专业合作者，带动176户建卡贫困户脱贫增收。</t>
  </si>
  <si>
    <t>受益建档立卡贫困人口数≥176户。</t>
  </si>
  <si>
    <t>谢成良</t>
  </si>
  <si>
    <t>荣昌区2020年吴家镇水库公路建设工程</t>
  </si>
  <si>
    <t>吴家镇玉峰村新建长2.4公里，宽4.5米的混凝土路面</t>
  </si>
  <si>
    <t>项目实施可解决吴家镇玉峰村4842人（其中建档立卡贫困户660人）出行问题，可带动生猪、小家禽等产业发展。</t>
  </si>
  <si>
    <t>群众全程监督施工，通过改善交通条件，方便4842人（其中建档立卡贫困户660人）生活出行并降低农产品运输成本。</t>
  </si>
  <si>
    <t>项目公路里程2.4公里，可解决吴家镇玉峰村4842人（其中建档立卡贫困户660人）出行问题。</t>
  </si>
  <si>
    <t>改建农村公路里程2.4公里。</t>
  </si>
  <si>
    <t>受益建档立卡贫困人数≥受益贫困人口660人。</t>
  </si>
  <si>
    <t>荣昌区2020年吴家镇唐店公路建设工程</t>
  </si>
  <si>
    <t>吴家镇玉峰村新建长2.22公里，宽4.5米的混凝土路面</t>
  </si>
  <si>
    <t>项目公路里程2.22公里，可解决吴家镇玉峰村4842人（其中建档立卡贫困户660人）出行问题。</t>
  </si>
  <si>
    <t>改建农村公路里程2.22公里。</t>
  </si>
  <si>
    <t>荣昌区2020年吴家镇段家沟公路延伸段建设工程</t>
  </si>
  <si>
    <t>吴家镇玉峰村新建长1.2公里，宽4.5米的混凝土路面</t>
  </si>
  <si>
    <t>项目公路里程1.2公里，可解决吴家镇玉峰村4842人（其中建档立卡贫困户660人）出行问题。</t>
  </si>
  <si>
    <t>改建农村公路里程1.2公里。</t>
  </si>
  <si>
    <t>荣昌区2020年吴家镇刘家沟公路建设工程</t>
  </si>
  <si>
    <t>吴家镇玉峰村新建长3.5公里，宽4.5米的混凝土路面</t>
  </si>
  <si>
    <t>项目公路里程3.5公里，可解决吴家镇玉峰村4842人（其中建档立卡贫困户660人）出行问题。</t>
  </si>
  <si>
    <t>荣昌区远觉镇2020年建卡贫困人口到户帮扶资金</t>
  </si>
  <si>
    <t>荣昌区远觉镇</t>
  </si>
  <si>
    <t>荣昌区远觉镇人民政府</t>
  </si>
  <si>
    <t>对符合条件的建档立卡贫困户预计131户转产进行帮扶</t>
  </si>
  <si>
    <t>贫困户131户</t>
  </si>
  <si>
    <t>420人</t>
  </si>
  <si>
    <t>帮助131户次建档立卡贫困户发展产业，到户帮扶转产资金≤2000元/户</t>
  </si>
  <si>
    <t>建档立卡贫困户转产发展产业合格率100%，帮助131户次建档立卡贫困户发展产业。</t>
  </si>
  <si>
    <t>建档立卡贫困户巩固脱贫成效。受益建档立卡贫困人口131户</t>
  </si>
  <si>
    <t>荣昌区远觉镇2020年度卫生改厕项目</t>
  </si>
  <si>
    <t>对196户建档立卡贫困户进行卫生改厕，普通建卡贫困户每户补助1400元，纳入河流改厕项目的建卡贫困户每户补助3000元，进一步改善农村环境卫生，保障建档立卡贫困户身体健康。</t>
  </si>
  <si>
    <t>贫困户166户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</si>
  <si>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196户，做到贫困户卫生改厕全覆盖。</t>
  </si>
  <si>
    <t>503人</t>
  </si>
  <si>
    <t>预计完成196户贫苦户卫生改厕工程，切实提高贫困户居住环境，保障身体健康。</t>
  </si>
  <si>
    <t>补助建档立卡贫困户≤196户</t>
  </si>
  <si>
    <t>受益建档立卡贫困户≤196户</t>
  </si>
  <si>
    <t>荣昌区远觉镇2020年蔡家坪村产业发展资金</t>
  </si>
  <si>
    <t>荣昌区远觉镇蔡家坪村</t>
  </si>
  <si>
    <t>一是与远觉现有渝西奶牛专业合作社合作，村集体投资30万元入股荣昌九头牛鲜奶店，经营鲜奶销售。二是村集体由真赢农业种植合作社种植红辣椒300亩。三是发展养殖3600只跑山鸡，四是入股泰艺林木种植专业合作社合作投入20万，村集体占股19%</t>
  </si>
  <si>
    <t>总共249户受益，其中贫困户81户</t>
  </si>
  <si>
    <t>一是村集体每年1.8万元固定分红收益、合作期限3年，3年期满收回入股股金30万元。二是村集体种植红辣椒300亩，三是发展养殖林下山鸡3600只，四是入股泰艺林木种植专业合作社合作投入20万，村集体占股19%</t>
  </si>
  <si>
    <t>带动本村81户贫困户（其中在家贫困户52户）参与务工、土地入股分红等增加收入</t>
  </si>
  <si>
    <t>收益的60%作为村集体经济收入用于村级集体经济扩大发展，10%用于村公益事业，10%用于帮扶困难贫困户，20%用于贫困户分红。</t>
  </si>
  <si>
    <t>253人</t>
  </si>
  <si>
    <t>通过入股荣昌九头牛鲜奶店、投资真赢农业种植合作社，发展养殖林下山鸡，入股泰艺林木种植专业合作社带动81户贫困户（其中在家贫困户52户）脱贫增收。</t>
  </si>
  <si>
    <t>2020年区本级投入≤75万元。</t>
  </si>
  <si>
    <t>纯收益的30%用于本村贫困户分红及帮扶困难贫困户</t>
  </si>
  <si>
    <t>受益建档立卡贫困人口数≥52户。</t>
  </si>
  <si>
    <t>卢正才</t>
  </si>
  <si>
    <t>荣昌区2020年远觉镇骑龙庙公路建设工程</t>
  </si>
  <si>
    <t>荣昌区远觉镇复兴社区</t>
  </si>
  <si>
    <t>远觉镇复兴社区新建长1.6公里，宽4.5米的混凝土路面</t>
  </si>
  <si>
    <t>总共271户受益，其中贫困户31户；</t>
  </si>
  <si>
    <t>项目实施可解决远觉镇复兴社区90人（其中建档立卡贫困户90人）出行问题，可带动生猪、小家禽等产业发展。</t>
  </si>
  <si>
    <t>群众全程监督施工，通过改善交通条件，方便建档立卡贫困户90人生活出行并降低农产品运输成本。</t>
  </si>
  <si>
    <t xml:space="preserve">45人
</t>
  </si>
  <si>
    <t>项目公路里程1.6公里，可解决远觉镇复兴社区建档立卡贫困户90人出行问题。</t>
  </si>
  <si>
    <t>受益建档立卡贫困人数≥受益贫困人口90人。</t>
  </si>
  <si>
    <t>荣昌区2020年远觉镇楠秦公路建设工程</t>
  </si>
  <si>
    <t>荣昌区远觉镇复兴社区、蔡家坪村、白家寺村</t>
  </si>
  <si>
    <t>远觉镇复兴社区、蔡家坪村、白家寺村新建长2.9公里，宽4.5米的混凝土路面</t>
  </si>
  <si>
    <t>总共750户受益，其中贫困户178户；</t>
  </si>
  <si>
    <t>项目实施可解决远觉镇复兴社区、蔡家坪村、白家寺村579人（其中建档立卡贫困户579人）出行问题，可带动生猪、小家禽等产业发展。</t>
  </si>
  <si>
    <t>群众全程监督施工，通过改善交通条件，方便建档立卡贫困户579人生活出行并降低农产品运输成本。</t>
  </si>
  <si>
    <t>574人</t>
  </si>
  <si>
    <t>285人</t>
  </si>
  <si>
    <t>项目公路里程2.9公里，可解决远觉镇复兴社区、蔡家坪村、白家寺村建档立卡贫困户579人出行问题。</t>
  </si>
  <si>
    <t>改建农村公路里程2.9公里。</t>
  </si>
  <si>
    <t>受益建档立卡贫困人数≥受益贫困人口579人。</t>
  </si>
  <si>
    <t>荣昌区直升镇2020年建卡贫困人口到户帮扶资金</t>
  </si>
  <si>
    <t>荣昌区直升镇</t>
  </si>
  <si>
    <t>荣昌区直升镇人民政府</t>
  </si>
  <si>
    <t>对符合条件的建档立卡贫困户预计114户进行帮扶</t>
  </si>
  <si>
    <t>贫困户114户</t>
  </si>
  <si>
    <t>286人</t>
  </si>
  <si>
    <t>帮助114户次建档立卡贫困户发展产业，到户帮扶转产资金≤2000元/户</t>
  </si>
  <si>
    <t>建档立卡贫困户转产发展产业合格率100%，帮助114户次建档立卡贫困户发展产业。</t>
  </si>
  <si>
    <t>建档立卡贫困户巩固脱贫成效。受益建档立卡贫困人口114户</t>
  </si>
  <si>
    <t>荣昌区直升镇2020年度卫生改厕项目</t>
  </si>
  <si>
    <t>对我区23户建档立卡贫困户进行卫生改厕，每户补助1400元，进一步改善农村环境卫生，保障建档立卡贫困户身体健康。</t>
  </si>
  <si>
    <t>贫困户34户</t>
  </si>
  <si>
    <t>结合农村环境连片集中整治、“美丽乡村”“宜居村庄”建设、农村危旧房改造等工作，将农村卫生厕所改造一并纳入项目建设中统筹推进，按1400元/座标准统筹实施贫困户卫生厕所项目的实施，2020年拟实施23户，做到贫困户卫生改厕全覆盖。</t>
  </si>
  <si>
    <t>69人</t>
  </si>
  <si>
    <t>预计完成23户贫苦户卫生改厕工程，切实提高贫困户居住环境，保障身体健康。</t>
  </si>
  <si>
    <t>补助建档立卡贫困户≤23户</t>
  </si>
  <si>
    <t>受益建档立卡贫困户≤23户</t>
  </si>
  <si>
    <t>荣昌区2020年直升镇黄万路建设工程</t>
  </si>
  <si>
    <t>荣昌区直升镇黄坭村、万宝村</t>
  </si>
  <si>
    <t>直升镇黄坭村、万宝村新建长2.2公里，宽4.5米的混凝土路面</t>
  </si>
  <si>
    <t>278户，其中建卡户22户。</t>
  </si>
  <si>
    <t>项目实施可解决直升镇黄坭村、万宝村950人（其中建档立卡贫困户65人）出行问题，可带动生猪、小家禽等产业发展。</t>
  </si>
  <si>
    <t>群众全程监督施工，通过改善交通条件，方便950人（其中建档立卡贫困户65人）生活出行并降低农产品运输成本。</t>
  </si>
  <si>
    <t>57</t>
  </si>
  <si>
    <t>项目公路里程2.2公里，可解决直升镇黄坭村、万宝村950人（其中建档立卡贫困户65人）出行问题。</t>
  </si>
  <si>
    <t>受益建档立卡贫困人数≥受益贫困人口65人。</t>
  </si>
  <si>
    <t>荣昌区2020年直升镇肖胜路建设工程</t>
  </si>
  <si>
    <t>荣昌区直升镇荣升社区</t>
  </si>
  <si>
    <t>直升镇荣升社区新建长1.5公里，宽4.5米的混凝土路面</t>
  </si>
  <si>
    <t>总共105户收益，其中建卡户6户）</t>
  </si>
  <si>
    <t>项目实施可解决直升镇荣升社区410人（其中建档立卡贫困户12人）出行问题，可带动生猪、小家禽等产业发展。</t>
  </si>
  <si>
    <t>群众全程监督施工，通过改善交通条件，方便410人（其中建档立卡贫困户12人）生活出行并降低农产品运输成本。</t>
  </si>
  <si>
    <t>项目公路里程1.5公里，可解决直升镇荣升社区410人（其中建档立卡贫困户12人）出行问题。</t>
  </si>
  <si>
    <t>荣昌区2020年直升镇莲台路建设工程</t>
  </si>
  <si>
    <t>总共48户收益，其中建卡户4户</t>
  </si>
  <si>
    <t>项目实施可解决直升镇荣升社区108人（其中建档立卡贫困户9人）出行问题，可带动生猪、小家禽等产业发展。</t>
  </si>
  <si>
    <t>群众全程监督施工，通过改善交通条件，方便108人（其中建档立卡贫困户9人）生活出行并降低农产品运输成本。</t>
  </si>
  <si>
    <t>项目公路里程1.5公里，可解决直升镇荣升社区108人（其中建档立卡贫困户9人）出行问题。</t>
  </si>
  <si>
    <t>资金专项投入
（原始）</t>
  </si>
  <si>
    <t>专项资金调整</t>
  </si>
  <si>
    <t>调整后资金投入量</t>
  </si>
  <si>
    <t>小计</t>
  </si>
  <si>
    <t>中央资金</t>
  </si>
  <si>
    <t>市级资金</t>
  </si>
  <si>
    <t>区级资金</t>
  </si>
  <si>
    <t>自筹资金</t>
  </si>
  <si>
    <t>安富街道</t>
  </si>
  <si>
    <t>荣昌区农业农村委员会</t>
  </si>
  <si>
    <t>荣昌区卫生健康委</t>
  </si>
  <si>
    <t>昌元街道</t>
  </si>
  <si>
    <t>昌州街道</t>
  </si>
  <si>
    <t>峰高街道</t>
  </si>
  <si>
    <t>古昌镇</t>
  </si>
  <si>
    <t>观胜镇</t>
  </si>
  <si>
    <t>广顺街道</t>
  </si>
  <si>
    <t>河包镇</t>
  </si>
  <si>
    <t>区民族宗教委</t>
  </si>
  <si>
    <t>龙集镇</t>
  </si>
  <si>
    <t>盘龙镇</t>
  </si>
  <si>
    <t>荣昌区农业农村委员会、区民宗委</t>
  </si>
  <si>
    <t>清江镇</t>
  </si>
  <si>
    <t>清流镇</t>
  </si>
  <si>
    <t>清升镇</t>
  </si>
  <si>
    <t>仁义镇</t>
  </si>
  <si>
    <t>荣隆镇</t>
  </si>
  <si>
    <t>双河街道</t>
  </si>
  <si>
    <t>铜鼓镇</t>
  </si>
  <si>
    <t>万灵镇</t>
  </si>
  <si>
    <t>吴家镇</t>
  </si>
  <si>
    <t>远觉镇</t>
  </si>
  <si>
    <t>荣昌区清流镇2020年少数民族发展资金</t>
  </si>
  <si>
    <t>直升镇</t>
  </si>
  <si>
    <t>荣昌区2020年水利项目资金</t>
  </si>
  <si>
    <t>预计完成107户贫困户卫生改厕工程，切实提高贫困户居住环境，保障身体健康。</t>
  </si>
</sst>
</file>

<file path=xl/styles.xml><?xml version="1.0" encoding="utf-8"?>
<styleSheet xmlns="http://schemas.openxmlformats.org/spreadsheetml/2006/main">
  <numFmts count="6">
    <numFmt numFmtId="176" formatCode="0_ "/>
    <numFmt numFmtId="177"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8">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scheme val="minor"/>
    </font>
    <font>
      <sz val="10"/>
      <name val="方正黑体_GBK"/>
      <charset val="134"/>
    </font>
    <font>
      <sz val="10"/>
      <name val="方正楷体_GBK"/>
      <charset val="134"/>
    </font>
    <font>
      <sz val="18"/>
      <name val="方正小标宋_GBK"/>
      <charset val="134"/>
    </font>
    <font>
      <sz val="12"/>
      <name val="黑体"/>
      <charset val="134"/>
    </font>
    <font>
      <sz val="11"/>
      <name val="黑体"/>
      <charset val="134"/>
    </font>
    <font>
      <sz val="10"/>
      <name val="宋体"/>
      <charset val="134"/>
      <scheme val="minor"/>
    </font>
    <font>
      <sz val="10"/>
      <name val="宋体"/>
      <charset val="134"/>
    </font>
    <font>
      <sz val="12"/>
      <name val="宋体"/>
      <charset val="134"/>
    </font>
    <font>
      <sz val="11"/>
      <name val="宋体"/>
      <charset val="134"/>
    </font>
    <font>
      <sz val="12"/>
      <name val="方正黑体_GBK"/>
      <charset val="134"/>
    </font>
    <font>
      <sz val="10"/>
      <color theme="1"/>
      <name val="方正仿宋_GBK"/>
      <charset val="134"/>
    </font>
    <font>
      <sz val="10"/>
      <name val="方正仿宋_GBK"/>
      <charset val="134"/>
    </font>
    <font>
      <sz val="9"/>
      <color theme="1"/>
      <name val="宋体"/>
      <charset val="134"/>
      <scheme val="minor"/>
    </font>
    <font>
      <sz val="6"/>
      <color theme="1"/>
      <name val="宋体"/>
      <charset val="134"/>
      <scheme val="minor"/>
    </font>
    <font>
      <sz val="9"/>
      <name val="方正黑体_GBK"/>
      <charset val="134"/>
    </font>
    <font>
      <sz val="9"/>
      <name val="方正楷体_GBK"/>
      <charset val="134"/>
    </font>
    <font>
      <sz val="9"/>
      <name val="方正小标宋_GBK"/>
      <charset val="134"/>
    </font>
    <font>
      <sz val="9"/>
      <name val="黑体"/>
      <charset val="134"/>
    </font>
    <font>
      <sz val="8"/>
      <name val="黑体"/>
      <charset val="134"/>
    </font>
    <font>
      <sz val="6"/>
      <name val="宋体"/>
      <charset val="134"/>
      <scheme val="minor"/>
    </font>
    <font>
      <sz val="6"/>
      <name val="宋体"/>
      <charset val="134"/>
    </font>
    <font>
      <sz val="9"/>
      <name val="宋体"/>
      <charset val="134"/>
    </font>
    <font>
      <sz val="8"/>
      <name val="宋体"/>
      <charset val="134"/>
    </font>
    <font>
      <sz val="9"/>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indexed="8"/>
      <name val="宋体"/>
      <charset val="134"/>
    </font>
    <font>
      <i/>
      <sz val="11"/>
      <color rgb="FF7F7F7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s>
  <borders count="22">
    <border>
      <left/>
      <right/>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1">
    <xf numFmtId="0" fontId="0" fillId="0" borderId="0">
      <alignment vertical="center"/>
    </xf>
    <xf numFmtId="0" fontId="25" fillId="0" borderId="0">
      <alignment vertical="center"/>
    </xf>
    <xf numFmtId="0" fontId="36" fillId="0" borderId="0">
      <alignment vertical="center"/>
    </xf>
    <xf numFmtId="0" fontId="25" fillId="0" borderId="0">
      <alignment vertical="center"/>
    </xf>
    <xf numFmtId="0" fontId="36" fillId="0" borderId="0">
      <alignment vertical="center"/>
    </xf>
    <xf numFmtId="0" fontId="25" fillId="0" borderId="0">
      <alignment vertical="center"/>
    </xf>
    <xf numFmtId="0" fontId="36" fillId="0" borderId="0">
      <alignment vertical="center"/>
    </xf>
    <xf numFmtId="0" fontId="36" fillId="0" borderId="0">
      <alignment vertical="center"/>
    </xf>
    <xf numFmtId="0" fontId="36" fillId="0" borderId="0">
      <alignment vertical="center"/>
    </xf>
    <xf numFmtId="0" fontId="29" fillId="18"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46" fillId="26" borderId="19" applyNumberFormat="false" applyAlignment="false" applyProtection="false">
      <alignment vertical="center"/>
    </xf>
    <xf numFmtId="0" fontId="28" fillId="2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23" borderId="0" applyNumberFormat="false" applyBorder="false" applyAlignment="false" applyProtection="false">
      <alignment vertical="center"/>
    </xf>
    <xf numFmtId="0" fontId="25" fillId="0" borderId="0">
      <alignment vertical="center"/>
    </xf>
    <xf numFmtId="9" fontId="0" fillId="0" borderId="0" applyFont="false" applyFill="false" applyBorder="false" applyAlignment="false" applyProtection="false">
      <alignment vertical="center"/>
    </xf>
    <xf numFmtId="0" fontId="29" fillId="2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5" fillId="0" borderId="0">
      <alignment vertical="center"/>
    </xf>
    <xf numFmtId="0" fontId="29" fillId="31"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43" fillId="14" borderId="19" applyNumberFormat="false" applyAlignment="false" applyProtection="false">
      <alignment vertical="center"/>
    </xf>
    <xf numFmtId="0" fontId="29" fillId="17"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2"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41" fillId="0" borderId="18" applyNumberFormat="false" applyFill="false" applyAlignment="false" applyProtection="false">
      <alignment vertical="center"/>
    </xf>
    <xf numFmtId="0" fontId="39" fillId="10" borderId="0" applyNumberFormat="false" applyBorder="false" applyAlignment="false" applyProtection="false">
      <alignment vertical="center"/>
    </xf>
    <xf numFmtId="0" fontId="38" fillId="9" borderId="17" applyNumberFormat="false" applyAlignment="false" applyProtection="false">
      <alignment vertical="center"/>
    </xf>
    <xf numFmtId="0" fontId="45" fillId="14" borderId="20" applyNumberFormat="false" applyAlignment="false" applyProtection="false">
      <alignment vertical="center"/>
    </xf>
    <xf numFmtId="0" fontId="35" fillId="0" borderId="1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xf numFmtId="0" fontId="28"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9" fillId="22" borderId="0" applyNumberFormat="false" applyBorder="false" applyAlignment="false" applyProtection="false">
      <alignment vertical="center"/>
    </xf>
    <xf numFmtId="0" fontId="0" fillId="21" borderId="21" applyNumberFormat="false" applyFont="false" applyAlignment="false" applyProtection="false">
      <alignment vertical="center"/>
    </xf>
    <xf numFmtId="0" fontId="28" fillId="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0" fillId="0" borderId="14" applyNumberFormat="false" applyFill="false" applyAlignment="false" applyProtection="false">
      <alignment vertical="center"/>
    </xf>
    <xf numFmtId="0" fontId="28" fillId="20" borderId="0" applyNumberFormat="false" applyBorder="false" applyAlignment="false" applyProtection="false">
      <alignment vertical="center"/>
    </xf>
    <xf numFmtId="0" fontId="31" fillId="0" borderId="15" applyNumberFormat="false" applyFill="false" applyAlignment="false" applyProtection="false">
      <alignment vertical="center"/>
    </xf>
    <xf numFmtId="0" fontId="29" fillId="4" borderId="0" applyNumberFormat="false" applyBorder="false" applyAlignment="false" applyProtection="false">
      <alignment vertical="center"/>
    </xf>
    <xf numFmtId="0" fontId="0" fillId="0" borderId="0"/>
    <xf numFmtId="0" fontId="28" fillId="3" borderId="0" applyNumberFormat="false" applyBorder="false" applyAlignment="false" applyProtection="false">
      <alignment vertical="center"/>
    </xf>
    <xf numFmtId="0" fontId="34" fillId="0" borderId="16" applyNumberFormat="false" applyFill="false" applyAlignment="false" applyProtection="false">
      <alignment vertical="center"/>
    </xf>
  </cellStyleXfs>
  <cellXfs count="136">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lignment vertical="center"/>
    </xf>
    <xf numFmtId="0" fontId="3" fillId="0" borderId="0" xfId="0" applyFont="true" applyAlignment="true">
      <alignment horizontal="center" vertical="center"/>
    </xf>
    <xf numFmtId="49" fontId="4" fillId="0" borderId="0" xfId="0" applyNumberFormat="true" applyFont="true" applyFill="true" applyAlignment="true">
      <alignment horizontal="left" vertical="center" wrapText="true"/>
    </xf>
    <xf numFmtId="49" fontId="5" fillId="0" borderId="0" xfId="0" applyNumberFormat="true" applyFont="true" applyFill="true" applyAlignment="true">
      <alignment horizontal="left" wrapText="true"/>
    </xf>
    <xf numFmtId="49" fontId="6" fillId="0" borderId="1"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49" fontId="8" fillId="0" borderId="5" xfId="0" applyNumberFormat="true" applyFont="true" applyFill="true" applyBorder="true" applyAlignment="true">
      <alignment horizontal="center" vertical="center" wrapText="true"/>
    </xf>
    <xf numFmtId="49" fontId="8" fillId="0" borderId="6" xfId="0" applyNumberFormat="true" applyFont="true" applyFill="true" applyBorder="true" applyAlignment="true">
      <alignment horizontal="center" vertical="center" wrapText="true"/>
    </xf>
    <xf numFmtId="0" fontId="9" fillId="0" borderId="6" xfId="0" applyNumberFormat="true" applyFont="true" applyFill="true" applyBorder="true" applyAlignment="true">
      <alignment horizontal="center" vertical="center" wrapText="true"/>
    </xf>
    <xf numFmtId="49" fontId="9" fillId="0" borderId="7" xfId="0" applyNumberFormat="true"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177" fontId="9" fillId="0" borderId="7" xfId="0" applyNumberFormat="true" applyFont="true" applyFill="true" applyBorder="true" applyAlignment="true">
      <alignment horizontal="center" vertical="center" wrapText="true"/>
    </xf>
    <xf numFmtId="49" fontId="5" fillId="0" borderId="0" xfId="0" applyNumberFormat="true" applyFont="true" applyFill="true" applyAlignment="true">
      <alignment horizontal="center" wrapText="true"/>
    </xf>
    <xf numFmtId="49" fontId="8" fillId="0" borderId="2" xfId="0" applyNumberFormat="true" applyFont="true" applyFill="true" applyBorder="true" applyAlignment="true">
      <alignment horizontal="center" vertical="center" wrapText="true"/>
    </xf>
    <xf numFmtId="49" fontId="8" fillId="0" borderId="8" xfId="0" applyNumberFormat="true" applyFont="true" applyFill="true" applyBorder="true" applyAlignment="true">
      <alignment horizontal="center" vertical="center" wrapText="true"/>
    </xf>
    <xf numFmtId="177" fontId="10" fillId="0" borderId="0" xfId="0" applyNumberFormat="true" applyFont="true" applyFill="true" applyAlignment="true">
      <alignment wrapText="true"/>
    </xf>
    <xf numFmtId="177" fontId="8" fillId="0" borderId="7" xfId="0" applyNumberFormat="true" applyFont="true" applyFill="true" applyBorder="true" applyAlignment="true">
      <alignment horizontal="center" vertical="center" wrapText="true"/>
    </xf>
    <xf numFmtId="177" fontId="8" fillId="0" borderId="4" xfId="0" applyNumberFormat="true" applyFont="true" applyFill="true" applyBorder="true" applyAlignment="true">
      <alignment horizontal="center" vertical="center" wrapText="true"/>
    </xf>
    <xf numFmtId="177" fontId="8" fillId="0" borderId="5" xfId="0" applyNumberFormat="true" applyFont="true" applyFill="true" applyBorder="true" applyAlignment="true">
      <alignment horizontal="center" vertical="center" wrapText="true"/>
    </xf>
    <xf numFmtId="177" fontId="8" fillId="0" borderId="6" xfId="0" applyNumberFormat="true" applyFont="true" applyFill="true" applyBorder="true" applyAlignment="true">
      <alignment horizontal="center" vertical="center" wrapText="true"/>
    </xf>
    <xf numFmtId="0" fontId="9" fillId="0" borderId="7" xfId="0" applyFont="true" applyFill="true" applyBorder="true" applyAlignment="true">
      <alignment vertical="center" wrapText="true"/>
    </xf>
    <xf numFmtId="176" fontId="10" fillId="0" borderId="0" xfId="0" applyNumberFormat="true" applyFont="true" applyFill="true" applyAlignment="true">
      <alignment wrapText="true"/>
    </xf>
    <xf numFmtId="176" fontId="10" fillId="0" borderId="0" xfId="0" applyNumberFormat="true" applyFont="true" applyFill="true" applyAlignment="true">
      <alignment horizontal="center" wrapText="true"/>
    </xf>
    <xf numFmtId="49" fontId="10" fillId="0" borderId="0" xfId="0" applyNumberFormat="true" applyFont="true" applyFill="true" applyAlignment="true">
      <alignment horizontal="center" wrapText="true"/>
    </xf>
    <xf numFmtId="49" fontId="10" fillId="0" borderId="0" xfId="0" applyNumberFormat="true" applyFont="true" applyFill="true" applyAlignment="true">
      <alignment wrapText="true"/>
    </xf>
    <xf numFmtId="176" fontId="6" fillId="0" borderId="1" xfId="0" applyNumberFormat="true" applyFont="true" applyFill="true" applyBorder="true" applyAlignment="true">
      <alignment horizontal="center" vertical="center" wrapText="true"/>
    </xf>
    <xf numFmtId="176" fontId="7" fillId="0" borderId="3" xfId="0" applyNumberFormat="true" applyFont="true" applyFill="true" applyBorder="true" applyAlignment="true">
      <alignment horizontal="center" vertical="center" wrapText="true"/>
    </xf>
    <xf numFmtId="176" fontId="8" fillId="0" borderId="7" xfId="0" applyNumberFormat="true" applyFont="true" applyFill="true" applyBorder="true" applyAlignment="true">
      <alignment horizontal="center" vertical="center" wrapText="true"/>
    </xf>
    <xf numFmtId="49" fontId="8" fillId="0" borderId="7" xfId="0" applyNumberFormat="true" applyFont="true" applyFill="true" applyBorder="true" applyAlignment="true">
      <alignment horizontal="center" vertical="center" wrapText="true"/>
    </xf>
    <xf numFmtId="177" fontId="9" fillId="0" borderId="7" xfId="17" applyNumberFormat="true" applyFont="true" applyFill="true" applyBorder="true" applyAlignment="true">
      <alignment horizontal="center" vertical="center" wrapText="true"/>
    </xf>
    <xf numFmtId="49" fontId="7" fillId="0" borderId="8" xfId="0" applyNumberFormat="true" applyFont="true" applyFill="true" applyBorder="true" applyAlignment="true">
      <alignment horizontal="center" vertical="center" wrapText="true"/>
    </xf>
    <xf numFmtId="177" fontId="10" fillId="0" borderId="0" xfId="0" applyNumberFormat="true" applyFont="true" applyFill="true" applyAlignment="true">
      <alignment horizontal="center" wrapText="true"/>
    </xf>
    <xf numFmtId="177" fontId="8" fillId="0" borderId="8" xfId="0" applyNumberFormat="true" applyFont="true" applyFill="true" applyBorder="true" applyAlignment="true">
      <alignment horizontal="center" vertical="center" wrapText="true"/>
    </xf>
    <xf numFmtId="177" fontId="8" fillId="0" borderId="0"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6" fontId="8" fillId="0" borderId="9" xfId="0" applyNumberFormat="true" applyFont="true" applyFill="true" applyBorder="true" applyAlignment="true">
      <alignment horizontal="center" vertical="center" wrapText="true"/>
    </xf>
    <xf numFmtId="177" fontId="10" fillId="0" borderId="10" xfId="0" applyNumberFormat="true" applyFont="true" applyFill="true" applyBorder="true" applyAlignment="true">
      <alignment wrapText="true"/>
    </xf>
    <xf numFmtId="177" fontId="11" fillId="0" borderId="7" xfId="0" applyNumberFormat="true" applyFont="true" applyFill="true" applyBorder="true" applyAlignment="true">
      <alignment horizontal="center" vertical="center" wrapText="true"/>
    </xf>
    <xf numFmtId="177" fontId="12" fillId="0" borderId="7" xfId="0" applyNumberFormat="true" applyFont="true" applyFill="true" applyBorder="true" applyAlignment="true">
      <alignment horizontal="center" vertical="center" wrapText="true"/>
    </xf>
    <xf numFmtId="0" fontId="9" fillId="0" borderId="7" xfId="0" applyFont="true" applyFill="true" applyBorder="true">
      <alignment vertical="center"/>
    </xf>
    <xf numFmtId="177" fontId="9" fillId="0" borderId="7" xfId="17" applyNumberFormat="true" applyFont="true" applyFill="true" applyBorder="true" applyAlignment="true">
      <alignment horizontal="left" vertical="center" wrapText="true"/>
    </xf>
    <xf numFmtId="0" fontId="13" fillId="0" borderId="4"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4" fillId="0" borderId="7" xfId="0" applyNumberFormat="true" applyFont="true" applyFill="true" applyBorder="true" applyAlignment="true">
      <alignment horizontal="center" vertical="center" wrapText="true"/>
    </xf>
    <xf numFmtId="0" fontId="15" fillId="0" borderId="7" xfId="0" applyNumberFormat="true" applyFont="true" applyFill="true" applyBorder="true" applyAlignment="true">
      <alignment horizontal="center" vertical="center" wrapText="true"/>
    </xf>
    <xf numFmtId="0" fontId="15" fillId="0" borderId="7" xfId="0" applyFont="true" applyFill="true" applyBorder="true" applyAlignment="true">
      <alignment horizontal="center" vertical="center"/>
    </xf>
    <xf numFmtId="0" fontId="15" fillId="0" borderId="8" xfId="0" applyNumberFormat="true" applyFont="true" applyFill="true" applyBorder="true" applyAlignment="true">
      <alignment horizontal="center" vertical="center" wrapText="true"/>
    </xf>
    <xf numFmtId="0" fontId="15" fillId="0" borderId="7" xfId="17" applyNumberFormat="true" applyFont="true" applyFill="true" applyBorder="true" applyAlignment="true">
      <alignment horizontal="center" vertical="center" wrapText="true"/>
    </xf>
    <xf numFmtId="0" fontId="13" fillId="0" borderId="11" xfId="0" applyFont="true" applyFill="true" applyBorder="true" applyAlignment="true">
      <alignment horizontal="center" vertical="center" wrapText="true"/>
    </xf>
    <xf numFmtId="0" fontId="13" fillId="0" borderId="10"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5" fillId="2" borderId="7"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13" fillId="0" borderId="12" xfId="0" applyFont="true" applyFill="true" applyBorder="true" applyAlignment="true">
      <alignment horizontal="center" vertical="center" wrapText="true"/>
    </xf>
    <xf numFmtId="0" fontId="15" fillId="0" borderId="7" xfId="8" applyNumberFormat="true" applyFont="true" applyFill="true" applyBorder="true" applyAlignment="true">
      <alignment horizontal="center" vertical="center" wrapText="true"/>
    </xf>
    <xf numFmtId="0" fontId="16" fillId="0" borderId="0" xfId="0" applyFont="true">
      <alignment vertical="center"/>
    </xf>
    <xf numFmtId="0" fontId="17" fillId="0" borderId="0" xfId="0" applyFont="true">
      <alignment vertical="center"/>
    </xf>
    <xf numFmtId="49" fontId="18" fillId="0" borderId="0" xfId="0" applyNumberFormat="true" applyFont="true" applyFill="true" applyAlignment="true">
      <alignment horizontal="left" vertical="center" wrapText="true"/>
    </xf>
    <xf numFmtId="49" fontId="19" fillId="0" borderId="0" xfId="0" applyNumberFormat="true" applyFont="true" applyFill="true" applyAlignment="true">
      <alignment horizontal="left" wrapText="true"/>
    </xf>
    <xf numFmtId="49" fontId="20" fillId="0" borderId="1" xfId="0" applyNumberFormat="true" applyFont="true" applyFill="true" applyBorder="true" applyAlignment="true">
      <alignment horizontal="center" vertical="center" wrapText="true"/>
    </xf>
    <xf numFmtId="49" fontId="21" fillId="0" borderId="2" xfId="0" applyNumberFormat="true" applyFont="true" applyFill="true" applyBorder="true" applyAlignment="true">
      <alignment horizontal="center" vertical="center" wrapText="true"/>
    </xf>
    <xf numFmtId="49" fontId="21" fillId="0" borderId="3" xfId="0" applyNumberFormat="true" applyFont="true" applyFill="true" applyBorder="true" applyAlignment="true">
      <alignment horizontal="center" vertical="center" wrapText="true"/>
    </xf>
    <xf numFmtId="49" fontId="21" fillId="0" borderId="4" xfId="0" applyNumberFormat="true" applyFont="true" applyFill="true" applyBorder="true" applyAlignment="true">
      <alignment horizontal="center" vertical="center" wrapText="true"/>
    </xf>
    <xf numFmtId="49" fontId="21" fillId="0" borderId="5" xfId="0" applyNumberFormat="true" applyFont="true" applyFill="true" applyBorder="true" applyAlignment="true">
      <alignment horizontal="center" vertical="center" wrapText="true"/>
    </xf>
    <xf numFmtId="49" fontId="21" fillId="0" borderId="6" xfId="0" applyNumberFormat="true" applyFont="true" applyFill="true" applyBorder="true" applyAlignment="true">
      <alignment horizontal="center" vertical="center" wrapText="true"/>
    </xf>
    <xf numFmtId="49" fontId="22" fillId="0" borderId="13" xfId="0" applyNumberFormat="true" applyFont="true" applyFill="true" applyBorder="true" applyAlignment="true">
      <alignment horizontal="center" vertical="center" wrapText="true"/>
    </xf>
    <xf numFmtId="49" fontId="22" fillId="0" borderId="1" xfId="0" applyNumberFormat="true" applyFont="true" applyFill="true" applyBorder="true" applyAlignment="true">
      <alignment horizontal="center" vertical="center" wrapText="true"/>
    </xf>
    <xf numFmtId="49" fontId="22" fillId="0" borderId="9" xfId="0" applyNumberFormat="true" applyFont="true" applyFill="true" applyBorder="true" applyAlignment="true">
      <alignment horizontal="center" vertical="center" wrapText="true"/>
    </xf>
    <xf numFmtId="49" fontId="22" fillId="0" borderId="6" xfId="0" applyNumberFormat="true" applyFont="true" applyFill="true" applyBorder="true" applyAlignment="true">
      <alignment horizontal="center" vertical="center" wrapText="true"/>
    </xf>
    <xf numFmtId="0" fontId="23" fillId="0" borderId="6" xfId="0" applyNumberFormat="true" applyFont="true" applyFill="true" applyBorder="true" applyAlignment="true">
      <alignment horizontal="center" vertical="center" wrapText="true"/>
    </xf>
    <xf numFmtId="49" fontId="23" fillId="0" borderId="7" xfId="0" applyNumberFormat="true" applyFont="true" applyFill="true" applyBorder="true" applyAlignment="true">
      <alignment horizontal="center" vertical="center" wrapText="true"/>
    </xf>
    <xf numFmtId="0" fontId="23" fillId="0" borderId="7" xfId="0" applyFont="true" applyFill="true" applyBorder="true" applyAlignment="true">
      <alignment horizontal="center" vertical="center" wrapText="true"/>
    </xf>
    <xf numFmtId="177" fontId="23" fillId="0" borderId="7" xfId="0" applyNumberFormat="true" applyFont="true" applyFill="true" applyBorder="true" applyAlignment="true">
      <alignment horizontal="center" vertical="center" wrapText="true"/>
    </xf>
    <xf numFmtId="0" fontId="24" fillId="0" borderId="6" xfId="0" applyNumberFormat="true" applyFont="true" applyFill="true" applyBorder="true" applyAlignment="true">
      <alignment horizontal="center" vertical="center" wrapText="true"/>
    </xf>
    <xf numFmtId="49" fontId="24" fillId="0" borderId="7" xfId="0" applyNumberFormat="true" applyFont="true" applyFill="true" applyBorder="true" applyAlignment="true">
      <alignment horizontal="center" vertical="center" wrapText="true"/>
    </xf>
    <xf numFmtId="0" fontId="23" fillId="0" borderId="4" xfId="0" applyFont="true" applyFill="true" applyBorder="true" applyAlignment="true">
      <alignment horizontal="center" vertical="center" wrapText="true"/>
    </xf>
    <xf numFmtId="177" fontId="23" fillId="0" borderId="4" xfId="0" applyNumberFormat="true" applyFont="true" applyFill="true" applyBorder="true" applyAlignment="true">
      <alignment horizontal="center" vertical="center" wrapText="true"/>
    </xf>
    <xf numFmtId="49" fontId="21" fillId="0" borderId="8" xfId="0" applyNumberFormat="true" applyFont="true" applyFill="true" applyBorder="true" applyAlignment="true">
      <alignment horizontal="center" vertical="center" wrapText="true"/>
    </xf>
    <xf numFmtId="49" fontId="23" fillId="0" borderId="4" xfId="0" applyNumberFormat="true" applyFont="true" applyFill="true" applyBorder="true" applyAlignment="true">
      <alignment horizontal="center" vertical="center" wrapText="true"/>
    </xf>
    <xf numFmtId="0" fontId="23" fillId="0" borderId="7" xfId="0" applyFont="true" applyFill="true" applyBorder="true" applyAlignment="true">
      <alignment vertical="center" wrapText="true"/>
    </xf>
    <xf numFmtId="0" fontId="23" fillId="0" borderId="4" xfId="0" applyFont="true" applyFill="true" applyBorder="true" applyAlignment="true">
      <alignment vertical="center" wrapText="true"/>
    </xf>
    <xf numFmtId="177" fontId="25" fillId="0" borderId="0" xfId="0" applyNumberFormat="true" applyFont="true" applyFill="true" applyAlignment="true">
      <alignment wrapText="true"/>
    </xf>
    <xf numFmtId="177" fontId="21" fillId="0" borderId="7" xfId="0" applyNumberFormat="true" applyFont="true" applyFill="true" applyBorder="true" applyAlignment="true">
      <alignment horizontal="center" vertical="center" wrapText="true"/>
    </xf>
    <xf numFmtId="177" fontId="21" fillId="0" borderId="4" xfId="0" applyNumberFormat="true" applyFont="true" applyFill="true" applyBorder="true" applyAlignment="true">
      <alignment horizontal="center" vertical="center" wrapText="true"/>
    </xf>
    <xf numFmtId="177" fontId="21" fillId="0" borderId="5" xfId="0" applyNumberFormat="true" applyFont="true" applyFill="true" applyBorder="true" applyAlignment="true">
      <alignment horizontal="center" vertical="center" wrapText="true"/>
    </xf>
    <xf numFmtId="177" fontId="21" fillId="0" borderId="6" xfId="0" applyNumberFormat="true" applyFont="true" applyFill="true" applyBorder="true" applyAlignment="true">
      <alignment horizontal="center" vertical="center" wrapText="true"/>
    </xf>
    <xf numFmtId="177" fontId="22" fillId="0" borderId="7" xfId="0" applyNumberFormat="true" applyFont="true" applyFill="true" applyBorder="true" applyAlignment="true">
      <alignment horizontal="center" vertical="center" wrapText="true"/>
    </xf>
    <xf numFmtId="0" fontId="23" fillId="0" borderId="7" xfId="0" applyFont="true" applyFill="true" applyBorder="true" applyAlignment="true">
      <alignment horizontal="left" vertical="center" wrapText="true"/>
    </xf>
    <xf numFmtId="177" fontId="23" fillId="0" borderId="7" xfId="0" applyNumberFormat="true" applyFont="true" applyFill="true" applyBorder="true" applyAlignment="true">
      <alignment horizontal="center" vertical="center"/>
    </xf>
    <xf numFmtId="177" fontId="24" fillId="0" borderId="7" xfId="0" applyNumberFormat="true" applyFont="true" applyFill="true" applyBorder="true" applyAlignment="true">
      <alignment horizontal="center" vertical="center" wrapText="true"/>
    </xf>
    <xf numFmtId="176" fontId="25" fillId="0" borderId="0" xfId="0" applyNumberFormat="true" applyFont="true" applyFill="true" applyAlignment="true">
      <alignment wrapText="true"/>
    </xf>
    <xf numFmtId="176" fontId="25" fillId="0" borderId="0" xfId="0" applyNumberFormat="true" applyFont="true" applyFill="true" applyAlignment="true">
      <alignment horizontal="center" wrapText="true"/>
    </xf>
    <xf numFmtId="49" fontId="25" fillId="0" borderId="0" xfId="0" applyNumberFormat="true" applyFont="true" applyFill="true" applyAlignment="true">
      <alignment horizontal="center" wrapText="true"/>
    </xf>
    <xf numFmtId="49" fontId="25" fillId="0" borderId="0" xfId="0" applyNumberFormat="true" applyFont="true" applyFill="true" applyAlignment="true">
      <alignment wrapText="true"/>
    </xf>
    <xf numFmtId="176" fontId="20" fillId="0" borderId="1" xfId="0" applyNumberFormat="true" applyFont="true" applyFill="true" applyBorder="true" applyAlignment="true">
      <alignment horizontal="center" vertical="center" wrapText="true"/>
    </xf>
    <xf numFmtId="176" fontId="21" fillId="0" borderId="3" xfId="0" applyNumberFormat="true" applyFont="true" applyFill="true" applyBorder="true" applyAlignment="true">
      <alignment horizontal="center" vertical="center" wrapText="true"/>
    </xf>
    <xf numFmtId="176" fontId="21" fillId="0" borderId="7" xfId="0" applyNumberFormat="true" applyFont="true" applyFill="true" applyBorder="true" applyAlignment="true">
      <alignment horizontal="center" vertical="center" wrapText="true"/>
    </xf>
    <xf numFmtId="49" fontId="21" fillId="0" borderId="7" xfId="0" applyNumberFormat="true" applyFont="true" applyFill="true" applyBorder="true" applyAlignment="true">
      <alignment horizontal="center" vertical="center" wrapText="true"/>
    </xf>
    <xf numFmtId="177" fontId="23" fillId="0" borderId="7" xfId="17" applyNumberFormat="true" applyFont="true" applyFill="true" applyBorder="true" applyAlignment="true">
      <alignment horizontal="center" vertical="center" wrapText="true"/>
    </xf>
    <xf numFmtId="177" fontId="23" fillId="0" borderId="7" xfId="0" applyNumberFormat="true" applyFont="true" applyFill="true" applyBorder="true" applyAlignment="true">
      <alignment horizontal="left" vertical="center" wrapText="true"/>
    </xf>
    <xf numFmtId="177" fontId="25" fillId="0" borderId="0" xfId="0" applyNumberFormat="true" applyFont="true" applyFill="true" applyAlignment="true">
      <alignment horizontal="center" wrapText="true"/>
    </xf>
    <xf numFmtId="177" fontId="21" fillId="0" borderId="8" xfId="0" applyNumberFormat="true" applyFont="true" applyFill="true" applyBorder="true" applyAlignment="true">
      <alignment horizontal="center" vertical="center" wrapText="true"/>
    </xf>
    <xf numFmtId="177" fontId="21" fillId="0" borderId="0" xfId="0" applyNumberFormat="true" applyFont="true" applyFill="true" applyBorder="true" applyAlignment="true">
      <alignment horizontal="center" vertical="center" wrapText="true"/>
    </xf>
    <xf numFmtId="177" fontId="21" fillId="0" borderId="1" xfId="0" applyNumberFormat="true" applyFont="true" applyFill="true" applyBorder="true" applyAlignment="true">
      <alignment horizontal="center" vertical="center" wrapText="true"/>
    </xf>
    <xf numFmtId="176" fontId="21" fillId="0" borderId="9" xfId="0" applyNumberFormat="true" applyFont="true" applyFill="true" applyBorder="true" applyAlignment="true">
      <alignment horizontal="center" vertical="center" wrapText="true"/>
    </xf>
    <xf numFmtId="177" fontId="25" fillId="0" borderId="10" xfId="0" applyNumberFormat="true" applyFont="true" applyFill="true" applyBorder="true" applyAlignment="true">
      <alignment wrapText="true"/>
    </xf>
    <xf numFmtId="177" fontId="25" fillId="0" borderId="7" xfId="0" applyNumberFormat="true" applyFont="true" applyFill="true" applyBorder="true" applyAlignment="true">
      <alignment horizontal="center" vertical="center" wrapText="true"/>
    </xf>
    <xf numFmtId="177" fontId="26" fillId="0" borderId="7" xfId="0" applyNumberFormat="true" applyFont="true" applyFill="true" applyBorder="true" applyAlignment="true">
      <alignment horizontal="center" vertical="center" wrapText="true"/>
    </xf>
    <xf numFmtId="0" fontId="23" fillId="0" borderId="0" xfId="0" applyFont="true" applyFill="true" applyAlignment="true">
      <alignment vertical="center" wrapText="true"/>
    </xf>
    <xf numFmtId="0" fontId="23" fillId="0" borderId="7" xfId="0" applyFont="true" applyFill="true" applyBorder="true">
      <alignment vertical="center"/>
    </xf>
    <xf numFmtId="0" fontId="23" fillId="0" borderId="7" xfId="0" applyFont="true" applyFill="true" applyBorder="true" applyAlignment="true">
      <alignment horizontal="center" vertical="center"/>
    </xf>
    <xf numFmtId="177" fontId="23" fillId="0" borderId="7" xfId="0" applyNumberFormat="true" applyFont="true" applyFill="true" applyBorder="true" applyAlignment="true">
      <alignment vertical="center" wrapText="true"/>
    </xf>
    <xf numFmtId="49" fontId="22" fillId="0" borderId="7" xfId="0" applyNumberFormat="true" applyFont="true" applyFill="true" applyBorder="true" applyAlignment="true">
      <alignment horizontal="center" vertical="center" wrapText="true"/>
    </xf>
    <xf numFmtId="177" fontId="23" fillId="0" borderId="7" xfId="17" applyNumberFormat="true" applyFont="true" applyFill="true" applyBorder="true" applyAlignment="true">
      <alignment horizontal="left" vertical="center" wrapText="true"/>
    </xf>
    <xf numFmtId="177" fontId="23" fillId="0" borderId="4" xfId="17" applyNumberFormat="true" applyFont="true" applyFill="true" applyBorder="true" applyAlignment="true">
      <alignment horizontal="left" vertical="center" wrapText="true"/>
    </xf>
    <xf numFmtId="177" fontId="23" fillId="0" borderId="0" xfId="0" applyNumberFormat="true" applyFont="true" applyFill="true" applyBorder="true" applyAlignment="true">
      <alignment horizontal="center" vertical="center" wrapText="true"/>
    </xf>
    <xf numFmtId="0" fontId="27" fillId="0" borderId="6" xfId="0" applyNumberFormat="true" applyFont="true" applyFill="true" applyBorder="true" applyAlignment="true">
      <alignment horizontal="center" vertical="center" wrapText="true"/>
    </xf>
    <xf numFmtId="49" fontId="27" fillId="0" borderId="7" xfId="0" applyNumberFormat="true" applyFont="true" applyFill="true" applyBorder="true" applyAlignment="true">
      <alignment horizontal="center" vertical="center" wrapText="true"/>
    </xf>
    <xf numFmtId="0" fontId="27" fillId="0" borderId="7" xfId="0" applyFont="true" applyFill="true" applyBorder="true" applyAlignment="true">
      <alignment horizontal="center" vertical="center" wrapText="true"/>
    </xf>
    <xf numFmtId="177" fontId="27" fillId="0" borderId="7" xfId="0" applyNumberFormat="true" applyFont="true" applyFill="true" applyBorder="true" applyAlignment="true">
      <alignment horizontal="center" vertical="center" wrapText="true"/>
    </xf>
    <xf numFmtId="0" fontId="23" fillId="0" borderId="7" xfId="8" applyFont="true" applyFill="true" applyBorder="true" applyAlignment="true">
      <alignment horizontal="center" vertical="center" wrapText="true"/>
    </xf>
    <xf numFmtId="0" fontId="27" fillId="0" borderId="7" xfId="0" applyFont="true" applyFill="true" applyBorder="true" applyAlignment="true">
      <alignment vertical="center" wrapText="true"/>
    </xf>
    <xf numFmtId="49" fontId="27" fillId="0" borderId="4" xfId="0" applyNumberFormat="true" applyFont="true" applyFill="true" applyBorder="true" applyAlignment="true">
      <alignment horizontal="center" vertical="center" wrapText="true"/>
    </xf>
    <xf numFmtId="177" fontId="27" fillId="0" borderId="4" xfId="0" applyNumberFormat="true" applyFont="true" applyFill="true" applyBorder="true" applyAlignment="true">
      <alignment horizontal="center" vertical="center" wrapText="true"/>
    </xf>
    <xf numFmtId="177" fontId="27" fillId="0" borderId="7" xfId="17" applyNumberFormat="true" applyFont="true" applyFill="true" applyBorder="true" applyAlignment="true">
      <alignment horizontal="center" vertical="center" wrapText="true"/>
    </xf>
    <xf numFmtId="177" fontId="23" fillId="0" borderId="7" xfId="17" applyNumberFormat="true" applyFont="true" applyFill="true" applyBorder="true" applyAlignment="true" applyProtection="true">
      <alignment horizontal="center" vertical="center" wrapText="true"/>
    </xf>
    <xf numFmtId="0" fontId="27" fillId="0" borderId="7" xfId="0" applyFont="true" applyFill="true" applyBorder="true">
      <alignment vertical="center"/>
    </xf>
    <xf numFmtId="177" fontId="27" fillId="0" borderId="7" xfId="17" applyNumberFormat="true" applyFont="true" applyFill="true" applyBorder="true" applyAlignment="true">
      <alignment horizontal="left" vertical="center" wrapText="true"/>
    </xf>
    <xf numFmtId="0" fontId="23" fillId="0" borderId="7" xfId="0" applyNumberFormat="true" applyFont="true" applyFill="true" applyBorder="true" applyAlignment="true">
      <alignment horizontal="center" vertical="center" wrapText="true"/>
    </xf>
    <xf numFmtId="0" fontId="23" fillId="0" borderId="0" xfId="0" applyFont="true" applyFill="true" applyBorder="true">
      <alignment vertical="center"/>
    </xf>
  </cellXfs>
  <cellStyles count="61">
    <cellStyle name="常规" xfId="0" builtinId="0"/>
    <cellStyle name="常规_汇总_10" xfId="1"/>
    <cellStyle name="常规_汇总_15" xfId="2"/>
    <cellStyle name="常规_Sheet3_10" xfId="3"/>
    <cellStyle name="常规_Sheet2_31" xfId="4"/>
    <cellStyle name="常规_Sheet2_3" xfId="5"/>
    <cellStyle name="常规_2018年度四好农村路建设资金情况表_3" xfId="6"/>
    <cellStyle name="常规_Sheet3_3" xfId="7"/>
    <cellStyle name="常规_Sheet1_7" xfId="8"/>
    <cellStyle name="60% - 强调文字颜色 6" xfId="9" builtinId="52"/>
    <cellStyle name="20% - 强调文字颜色 4" xfId="10" builtinId="42"/>
    <cellStyle name="强调文字颜色 4" xfId="11" builtinId="41"/>
    <cellStyle name="输入" xfId="12" builtinId="20"/>
    <cellStyle name="40% - 强调文字颜色 3" xfId="13" builtinId="39"/>
    <cellStyle name="20% - 强调文字颜色 3" xfId="14" builtinId="38"/>
    <cellStyle name="货币" xfId="15" builtinId="4"/>
    <cellStyle name="强调文字颜色 3" xfId="16" builtinId="37"/>
    <cellStyle name="常规_Sheet2_21" xfId="17"/>
    <cellStyle name="百分比" xfId="18" builtinId="5"/>
    <cellStyle name="60% - 强调文字颜色 2" xfId="19" builtinId="36"/>
    <cellStyle name="60% - 强调文字颜色 5" xfId="20" builtinId="48"/>
    <cellStyle name="强调文字颜色 2" xfId="21" builtinId="33"/>
    <cellStyle name="常规_Sheet2" xfId="22"/>
    <cellStyle name="60% - 强调文字颜色 1" xfId="23" builtinId="32"/>
    <cellStyle name="60% - 强调文字颜色 4" xfId="24" builtinId="44"/>
    <cellStyle name="计算" xfId="25" builtinId="22"/>
    <cellStyle name="强调文字颜色 1" xfId="26" builtinId="29"/>
    <cellStyle name="适中" xfId="27" builtinId="28"/>
    <cellStyle name="20% - 强调文字颜色 5" xfId="28" builtinId="46"/>
    <cellStyle name="好" xfId="29" builtinId="26"/>
    <cellStyle name="20% - 强调文字颜色 1" xfId="30" builtinId="30"/>
    <cellStyle name="汇总" xfId="31" builtinId="25"/>
    <cellStyle name="差" xfId="32" builtinId="27"/>
    <cellStyle name="检查单元格" xfId="33" builtinId="23"/>
    <cellStyle name="输出" xfId="34" builtinId="21"/>
    <cellStyle name="标题 1" xfId="35" builtinId="16"/>
    <cellStyle name="解释性文本" xfId="36" builtinId="53"/>
    <cellStyle name="20% - 强调文字颜色 2" xfId="37" builtinId="34"/>
    <cellStyle name="标题 4" xfId="38" builtinId="19"/>
    <cellStyle name="货币[0]" xfId="39" builtinId="7"/>
    <cellStyle name="常规 2 2" xfId="40"/>
    <cellStyle name="40% - 强调文字颜色 4" xfId="41" builtinId="43"/>
    <cellStyle name="千位分隔" xfId="42" builtinId="3"/>
    <cellStyle name="已访问的超链接" xfId="43" builtinId="9"/>
    <cellStyle name="标题" xfId="44" builtinId="15"/>
    <cellStyle name="40% - 强调文字颜色 2" xfId="45" builtinId="35"/>
    <cellStyle name="警告文本" xfId="46" builtinId="11"/>
    <cellStyle name="60% - 强调文字颜色 3" xfId="47" builtinId="40"/>
    <cellStyle name="注释" xfId="48" builtinId="10"/>
    <cellStyle name="20% - 强调文字颜色 6" xfId="49" builtinId="50"/>
    <cellStyle name="强调文字颜色 5" xfId="50" builtinId="45"/>
    <cellStyle name="40% - 强调文字颜色 6" xfId="51" builtinId="51"/>
    <cellStyle name="超链接" xfId="52" builtinId="8"/>
    <cellStyle name="千位分隔[0]" xfId="53" builtinId="6"/>
    <cellStyle name="标题 2" xfId="54" builtinId="17"/>
    <cellStyle name="40% - 强调文字颜色 5" xfId="55" builtinId="47"/>
    <cellStyle name="标题 3" xfId="56" builtinId="18"/>
    <cellStyle name="强调文字颜色 6" xfId="57" builtinId="49"/>
    <cellStyle name="常规 7" xfId="58"/>
    <cellStyle name="40% - 强调文字颜色 1" xfId="59" builtinId="31"/>
    <cellStyle name="链接单元格" xfId="60"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AS145"/>
  <sheetViews>
    <sheetView zoomScale="130" zoomScaleNormal="130" workbookViewId="0">
      <pane ySplit="8" topLeftCell="A28" activePane="bottomLeft" state="frozen"/>
      <selection/>
      <selection pane="bottomLeft" activeCell="A1" sqref="$A1:$XFD1048576"/>
    </sheetView>
  </sheetViews>
  <sheetFormatPr defaultColWidth="8.89166666666667" defaultRowHeight="12"/>
  <cols>
    <col min="1" max="1" width="2.9" style="61" customWidth="true"/>
    <col min="2" max="2" width="36.225" style="61" customWidth="true"/>
    <col min="3" max="10" width="8.89166666666667" style="61" customWidth="true"/>
    <col min="11" max="11" width="7.24166666666667" style="61" customWidth="true"/>
    <col min="12" max="12" width="7.64166666666667" style="61" customWidth="true"/>
    <col min="13" max="13" width="7.05833333333333" style="61" customWidth="true"/>
    <col min="14" max="14" width="7.825" style="61" customWidth="true"/>
    <col min="15" max="21" width="8.89166666666667" style="61" customWidth="true"/>
    <col min="22" max="22" width="10.1416666666667" style="61" customWidth="true"/>
    <col min="23" max="23" width="7.44166666666667" style="61" customWidth="true"/>
    <col min="24" max="24" width="6.75833333333333" style="61" customWidth="true"/>
    <col min="25" max="44" width="8.89166666666667" style="61" customWidth="true"/>
    <col min="45" max="45" width="12.8916666666667" style="61" customWidth="true"/>
    <col min="46" max="16384" width="8.89166666666667" style="61"/>
  </cols>
  <sheetData>
    <row r="1" s="61" customFormat="true" spans="1:45">
      <c r="A1" s="63" t="s">
        <v>0</v>
      </c>
      <c r="B1" s="63"/>
      <c r="C1" s="63"/>
      <c r="D1" s="64"/>
      <c r="E1" s="64"/>
      <c r="F1" s="64"/>
      <c r="G1" s="64"/>
      <c r="H1" s="64"/>
      <c r="I1" s="64"/>
      <c r="J1" s="64"/>
      <c r="K1" s="87"/>
      <c r="L1" s="87"/>
      <c r="M1" s="96"/>
      <c r="N1" s="97"/>
      <c r="O1" s="98"/>
      <c r="P1" s="99"/>
      <c r="Q1" s="99"/>
      <c r="R1" s="99"/>
      <c r="S1" s="99"/>
      <c r="T1" s="99"/>
      <c r="U1" s="99"/>
      <c r="V1" s="87"/>
      <c r="W1" s="106"/>
      <c r="X1" s="96"/>
      <c r="Y1" s="111"/>
      <c r="Z1" s="111"/>
      <c r="AA1" s="111"/>
      <c r="AB1" s="111"/>
      <c r="AC1" s="111"/>
      <c r="AD1" s="111"/>
      <c r="AE1" s="111"/>
      <c r="AF1" s="111"/>
      <c r="AG1" s="98"/>
      <c r="AH1" s="98"/>
      <c r="AI1" s="99"/>
      <c r="AJ1" s="99"/>
      <c r="AK1" s="99"/>
      <c r="AL1" s="99"/>
      <c r="AM1" s="99"/>
      <c r="AN1" s="99"/>
      <c r="AO1" s="99"/>
      <c r="AP1" s="99"/>
      <c r="AQ1" s="99"/>
      <c r="AR1" s="99"/>
      <c r="AS1" s="99"/>
    </row>
    <row r="2" s="61" customFormat="true" ht="12.75" spans="1:45">
      <c r="A2" s="65" t="s">
        <v>1</v>
      </c>
      <c r="B2" s="65"/>
      <c r="C2" s="65"/>
      <c r="D2" s="65"/>
      <c r="E2" s="65"/>
      <c r="F2" s="65"/>
      <c r="G2" s="65"/>
      <c r="H2" s="65"/>
      <c r="I2" s="65"/>
      <c r="J2" s="65"/>
      <c r="K2" s="65"/>
      <c r="L2" s="65"/>
      <c r="M2" s="100"/>
      <c r="N2" s="100"/>
      <c r="O2" s="65"/>
      <c r="P2" s="65"/>
      <c r="Q2" s="65"/>
      <c r="R2" s="65"/>
      <c r="S2" s="65"/>
      <c r="T2" s="65"/>
      <c r="U2" s="65"/>
      <c r="V2" s="65"/>
      <c r="W2" s="65"/>
      <c r="X2" s="100"/>
      <c r="Y2" s="65"/>
      <c r="Z2" s="65"/>
      <c r="AA2" s="65"/>
      <c r="AB2" s="65"/>
      <c r="AC2" s="65"/>
      <c r="AD2" s="65"/>
      <c r="AE2" s="65"/>
      <c r="AF2" s="65"/>
      <c r="AG2" s="65"/>
      <c r="AH2" s="65"/>
      <c r="AI2" s="65"/>
      <c r="AJ2" s="65"/>
      <c r="AK2" s="65"/>
      <c r="AL2" s="65"/>
      <c r="AM2" s="65"/>
      <c r="AN2" s="65"/>
      <c r="AO2" s="65"/>
      <c r="AP2" s="65"/>
      <c r="AQ2" s="65"/>
      <c r="AR2" s="65"/>
      <c r="AS2" s="65"/>
    </row>
    <row r="3" s="61" customFormat="true" spans="1:45">
      <c r="A3" s="66" t="s">
        <v>2</v>
      </c>
      <c r="B3" s="67"/>
      <c r="C3" s="67"/>
      <c r="D3" s="67"/>
      <c r="E3" s="67"/>
      <c r="F3" s="67"/>
      <c r="G3" s="67"/>
      <c r="H3" s="67"/>
      <c r="I3" s="67"/>
      <c r="J3" s="67"/>
      <c r="K3" s="67"/>
      <c r="L3" s="67"/>
      <c r="M3" s="101"/>
      <c r="N3" s="101"/>
      <c r="O3" s="67"/>
      <c r="P3" s="67"/>
      <c r="Q3" s="67"/>
      <c r="R3" s="83"/>
      <c r="S3" s="66" t="s">
        <v>3</v>
      </c>
      <c r="T3" s="67"/>
      <c r="U3" s="67"/>
      <c r="V3" s="67"/>
      <c r="W3" s="67"/>
      <c r="X3" s="101"/>
      <c r="Y3" s="112"/>
      <c r="Z3" s="112"/>
      <c r="AA3" s="112"/>
      <c r="AB3" s="112"/>
      <c r="AC3" s="112"/>
      <c r="AD3" s="112"/>
      <c r="AE3" s="112"/>
      <c r="AF3" s="112"/>
      <c r="AG3" s="67"/>
      <c r="AH3" s="67"/>
      <c r="AI3" s="67"/>
      <c r="AJ3" s="67"/>
      <c r="AK3" s="67"/>
      <c r="AL3" s="67"/>
      <c r="AM3" s="67"/>
      <c r="AN3" s="67"/>
      <c r="AO3" s="67"/>
      <c r="AP3" s="67"/>
      <c r="AQ3" s="67"/>
      <c r="AR3" s="67"/>
      <c r="AS3" s="83"/>
    </row>
    <row r="4" s="61" customFormat="true" spans="1:45">
      <c r="A4" s="68" t="s">
        <v>4</v>
      </c>
      <c r="B4" s="68" t="s">
        <v>5</v>
      </c>
      <c r="C4" s="68" t="s">
        <v>6</v>
      </c>
      <c r="D4" s="68" t="s">
        <v>7</v>
      </c>
      <c r="E4" s="68" t="s">
        <v>8</v>
      </c>
      <c r="F4" s="66" t="s">
        <v>9</v>
      </c>
      <c r="G4" s="83"/>
      <c r="H4" s="66" t="s">
        <v>10</v>
      </c>
      <c r="I4" s="83"/>
      <c r="J4" s="68" t="s">
        <v>11</v>
      </c>
      <c r="K4" s="88" t="s">
        <v>12</v>
      </c>
      <c r="L4" s="88"/>
      <c r="M4" s="102"/>
      <c r="N4" s="102"/>
      <c r="O4" s="103" t="s">
        <v>13</v>
      </c>
      <c r="P4" s="103" t="s">
        <v>14</v>
      </c>
      <c r="Q4" s="103" t="s">
        <v>15</v>
      </c>
      <c r="R4" s="103" t="s">
        <v>16</v>
      </c>
      <c r="S4" s="103" t="s">
        <v>17</v>
      </c>
      <c r="T4" s="103" t="s">
        <v>18</v>
      </c>
      <c r="U4" s="103" t="s">
        <v>19</v>
      </c>
      <c r="V4" s="88"/>
      <c r="W4" s="88"/>
      <c r="X4" s="102"/>
      <c r="Y4" s="112" t="s">
        <v>20</v>
      </c>
      <c r="Z4" s="112"/>
      <c r="AA4" s="112" t="s">
        <v>21</v>
      </c>
      <c r="AB4" s="112" t="s">
        <v>22</v>
      </c>
      <c r="AC4" s="112"/>
      <c r="AD4" s="112" t="s">
        <v>23</v>
      </c>
      <c r="AE4" s="112"/>
      <c r="AF4" s="112" t="s">
        <v>24</v>
      </c>
      <c r="AG4" s="103" t="s">
        <v>25</v>
      </c>
      <c r="AH4" s="103" t="s">
        <v>26</v>
      </c>
      <c r="AI4" s="103" t="s">
        <v>27</v>
      </c>
      <c r="AJ4" s="103"/>
      <c r="AK4" s="103"/>
      <c r="AL4" s="103"/>
      <c r="AM4" s="103"/>
      <c r="AN4" s="103"/>
      <c r="AO4" s="103"/>
      <c r="AP4" s="103"/>
      <c r="AQ4" s="103"/>
      <c r="AR4" s="103" t="s">
        <v>28</v>
      </c>
      <c r="AS4" s="103" t="s">
        <v>29</v>
      </c>
    </row>
    <row r="5" s="61" customFormat="true" spans="1:45">
      <c r="A5" s="69"/>
      <c r="B5" s="69"/>
      <c r="C5" s="69"/>
      <c r="D5" s="69"/>
      <c r="E5" s="69"/>
      <c r="F5" s="68" t="s">
        <v>30</v>
      </c>
      <c r="G5" s="68" t="s">
        <v>31</v>
      </c>
      <c r="H5" s="68" t="s">
        <v>32</v>
      </c>
      <c r="I5" s="68" t="s">
        <v>33</v>
      </c>
      <c r="J5" s="69"/>
      <c r="K5" s="88" t="s">
        <v>34</v>
      </c>
      <c r="L5" s="89" t="s">
        <v>35</v>
      </c>
      <c r="M5" s="102" t="s">
        <v>36</v>
      </c>
      <c r="N5" s="102" t="s">
        <v>37</v>
      </c>
      <c r="O5" s="103"/>
      <c r="P5" s="103"/>
      <c r="Q5" s="103"/>
      <c r="R5" s="103"/>
      <c r="S5" s="103"/>
      <c r="T5" s="103"/>
      <c r="U5" s="103" t="s">
        <v>38</v>
      </c>
      <c r="V5" s="107" t="s">
        <v>39</v>
      </c>
      <c r="W5" s="88"/>
      <c r="X5" s="102"/>
      <c r="Y5" s="112" t="s">
        <v>40</v>
      </c>
      <c r="Z5" s="112" t="s">
        <v>41</v>
      </c>
      <c r="AA5" s="112"/>
      <c r="AB5" s="112" t="s">
        <v>42</v>
      </c>
      <c r="AC5" s="112" t="s">
        <v>43</v>
      </c>
      <c r="AD5" s="112" t="s">
        <v>23</v>
      </c>
      <c r="AE5" s="112" t="s">
        <v>44</v>
      </c>
      <c r="AF5" s="112"/>
      <c r="AG5" s="103"/>
      <c r="AH5" s="103"/>
      <c r="AI5" s="103" t="s">
        <v>45</v>
      </c>
      <c r="AJ5" s="103" t="s">
        <v>46</v>
      </c>
      <c r="AK5" s="103"/>
      <c r="AL5" s="103"/>
      <c r="AM5" s="103"/>
      <c r="AN5" s="103" t="s">
        <v>47</v>
      </c>
      <c r="AO5" s="103"/>
      <c r="AP5" s="103"/>
      <c r="AQ5" s="103" t="s">
        <v>48</v>
      </c>
      <c r="AR5" s="103"/>
      <c r="AS5" s="103"/>
    </row>
    <row r="6" s="61" customFormat="true" spans="1:45">
      <c r="A6" s="69"/>
      <c r="B6" s="69"/>
      <c r="C6" s="69"/>
      <c r="D6" s="69"/>
      <c r="E6" s="69"/>
      <c r="F6" s="69"/>
      <c r="G6" s="69"/>
      <c r="H6" s="69"/>
      <c r="I6" s="69"/>
      <c r="J6" s="69"/>
      <c r="K6" s="88"/>
      <c r="L6" s="90"/>
      <c r="M6" s="102"/>
      <c r="N6" s="102"/>
      <c r="O6" s="103"/>
      <c r="P6" s="103"/>
      <c r="Q6" s="103"/>
      <c r="R6" s="103"/>
      <c r="S6" s="103"/>
      <c r="T6" s="103"/>
      <c r="U6" s="103"/>
      <c r="V6" s="108" t="s">
        <v>49</v>
      </c>
      <c r="W6" s="109"/>
      <c r="X6" s="110"/>
      <c r="Y6" s="112"/>
      <c r="Z6" s="112"/>
      <c r="AA6" s="112"/>
      <c r="AB6" s="112"/>
      <c r="AC6" s="112"/>
      <c r="AD6" s="112"/>
      <c r="AE6" s="112"/>
      <c r="AF6" s="112"/>
      <c r="AG6" s="103"/>
      <c r="AH6" s="103"/>
      <c r="AI6" s="103"/>
      <c r="AJ6" s="103" t="s">
        <v>50</v>
      </c>
      <c r="AK6" s="103" t="s">
        <v>51</v>
      </c>
      <c r="AL6" s="103" t="s">
        <v>52</v>
      </c>
      <c r="AM6" s="103" t="s">
        <v>53</v>
      </c>
      <c r="AN6" s="103" t="s">
        <v>54</v>
      </c>
      <c r="AO6" s="103" t="s">
        <v>55</v>
      </c>
      <c r="AP6" s="103" t="s">
        <v>56</v>
      </c>
      <c r="AQ6" s="103"/>
      <c r="AR6" s="103"/>
      <c r="AS6" s="103"/>
    </row>
    <row r="7" s="61" customFormat="true" ht="24" spans="1:45">
      <c r="A7" s="70"/>
      <c r="B7" s="70"/>
      <c r="C7" s="70"/>
      <c r="D7" s="70"/>
      <c r="E7" s="70"/>
      <c r="F7" s="70"/>
      <c r="G7" s="70"/>
      <c r="H7" s="70"/>
      <c r="I7" s="70"/>
      <c r="J7" s="70"/>
      <c r="K7" s="88"/>
      <c r="L7" s="91"/>
      <c r="M7" s="102"/>
      <c r="N7" s="102"/>
      <c r="O7" s="103"/>
      <c r="P7" s="103"/>
      <c r="Q7" s="103"/>
      <c r="R7" s="103"/>
      <c r="S7" s="103"/>
      <c r="T7" s="103"/>
      <c r="U7" s="103"/>
      <c r="V7" s="108"/>
      <c r="W7" s="88" t="s">
        <v>57</v>
      </c>
      <c r="X7" s="102" t="s">
        <v>58</v>
      </c>
      <c r="Y7" s="112"/>
      <c r="Z7" s="112"/>
      <c r="AA7" s="112"/>
      <c r="AB7" s="112"/>
      <c r="AC7" s="112"/>
      <c r="AD7" s="112"/>
      <c r="AE7" s="112"/>
      <c r="AF7" s="112"/>
      <c r="AG7" s="103"/>
      <c r="AH7" s="103"/>
      <c r="AI7" s="103"/>
      <c r="AJ7" s="103"/>
      <c r="AK7" s="103" t="s">
        <v>51</v>
      </c>
      <c r="AL7" s="103" t="s">
        <v>52</v>
      </c>
      <c r="AM7" s="103" t="s">
        <v>53</v>
      </c>
      <c r="AN7" s="103" t="s">
        <v>54</v>
      </c>
      <c r="AO7" s="103" t="s">
        <v>55</v>
      </c>
      <c r="AP7" s="103" t="s">
        <v>56</v>
      </c>
      <c r="AQ7" s="103"/>
      <c r="AR7" s="103"/>
      <c r="AS7" s="103"/>
    </row>
    <row r="8" customFormat="true" ht="14.25" hidden="true" spans="1:45">
      <c r="A8" s="71" t="s">
        <v>59</v>
      </c>
      <c r="B8" s="72"/>
      <c r="C8" s="73"/>
      <c r="D8" s="74"/>
      <c r="E8" s="74"/>
      <c r="F8" s="74"/>
      <c r="G8" s="74"/>
      <c r="H8" s="74"/>
      <c r="I8" s="74"/>
      <c r="J8" s="74"/>
      <c r="K8" s="92">
        <f>SUM(K9:K145)</f>
        <v>17736.07114</v>
      </c>
      <c r="L8" s="92">
        <f t="shared" ref="L8:X8" si="0">SUM(L9:L145)</f>
        <v>14105.15</v>
      </c>
      <c r="M8" s="92">
        <f t="shared" si="0"/>
        <v>663.14</v>
      </c>
      <c r="N8" s="92">
        <f t="shared" si="0"/>
        <v>2967.77917</v>
      </c>
      <c r="O8" s="92">
        <f t="shared" si="0"/>
        <v>0</v>
      </c>
      <c r="P8" s="92">
        <f t="shared" si="0"/>
        <v>0</v>
      </c>
      <c r="Q8" s="92">
        <f t="shared" si="0"/>
        <v>0</v>
      </c>
      <c r="R8" s="92">
        <f t="shared" si="0"/>
        <v>0</v>
      </c>
      <c r="S8" s="92">
        <f t="shared" si="0"/>
        <v>0</v>
      </c>
      <c r="T8" s="92">
        <f t="shared" si="0"/>
        <v>0</v>
      </c>
      <c r="U8" s="92">
        <f t="shared" si="0"/>
        <v>0</v>
      </c>
      <c r="V8" s="92">
        <f t="shared" si="0"/>
        <v>17736.07023</v>
      </c>
      <c r="W8" s="92">
        <f t="shared" si="0"/>
        <v>14105.15</v>
      </c>
      <c r="X8" s="92">
        <f t="shared" si="0"/>
        <v>3630.91917</v>
      </c>
      <c r="Y8" s="113"/>
      <c r="Z8" s="113"/>
      <c r="AA8" s="113"/>
      <c r="AB8" s="113"/>
      <c r="AC8" s="113"/>
      <c r="AD8" s="113"/>
      <c r="AE8" s="113"/>
      <c r="AF8" s="113"/>
      <c r="AG8" s="118"/>
      <c r="AH8" s="118"/>
      <c r="AI8" s="118"/>
      <c r="AJ8" s="118"/>
      <c r="AK8" s="118"/>
      <c r="AL8" s="118"/>
      <c r="AM8" s="118"/>
      <c r="AN8" s="118"/>
      <c r="AO8" s="118"/>
      <c r="AP8" s="118"/>
      <c r="AQ8" s="118"/>
      <c r="AR8" s="118"/>
      <c r="AS8" s="118"/>
    </row>
    <row r="9" customFormat="true" ht="25" hidden="true" customHeight="true" spans="1:45">
      <c r="A9" s="75">
        <f t="shared" ref="A9:A49" si="1">ROW()-8</f>
        <v>1</v>
      </c>
      <c r="B9" s="76" t="s">
        <v>60</v>
      </c>
      <c r="C9" s="76" t="s">
        <v>61</v>
      </c>
      <c r="D9" s="76" t="s">
        <v>62</v>
      </c>
      <c r="E9" s="76" t="s">
        <v>63</v>
      </c>
      <c r="F9" s="76">
        <v>2020.01</v>
      </c>
      <c r="G9" s="76">
        <v>2020.12</v>
      </c>
      <c r="H9" s="76" t="s">
        <v>64</v>
      </c>
      <c r="I9" s="76" t="s">
        <v>65</v>
      </c>
      <c r="J9" s="76" t="s">
        <v>66</v>
      </c>
      <c r="K9" s="82">
        <v>285</v>
      </c>
      <c r="L9" s="82">
        <v>285</v>
      </c>
      <c r="M9" s="78">
        <v>0</v>
      </c>
      <c r="N9" s="78">
        <v>0</v>
      </c>
      <c r="O9" s="78" t="s">
        <v>67</v>
      </c>
      <c r="P9" s="78" t="s">
        <v>68</v>
      </c>
      <c r="Q9" s="78" t="s">
        <v>69</v>
      </c>
      <c r="R9" s="78" t="s">
        <v>70</v>
      </c>
      <c r="S9" s="78" t="s">
        <v>71</v>
      </c>
      <c r="T9" s="82" t="s">
        <v>72</v>
      </c>
      <c r="U9" s="82" t="s">
        <v>73</v>
      </c>
      <c r="V9" s="82">
        <v>285</v>
      </c>
      <c r="W9" s="82">
        <v>285</v>
      </c>
      <c r="X9" s="78">
        <v>0</v>
      </c>
      <c r="Y9" s="78" t="s">
        <v>73</v>
      </c>
      <c r="Z9" s="78"/>
      <c r="AA9" s="78" t="s">
        <v>74</v>
      </c>
      <c r="AB9" s="78" t="s">
        <v>74</v>
      </c>
      <c r="AC9" s="78"/>
      <c r="AD9" s="78" t="s">
        <v>74</v>
      </c>
      <c r="AE9" s="78"/>
      <c r="AF9" s="78" t="s">
        <v>74</v>
      </c>
      <c r="AG9" s="76" t="s">
        <v>75</v>
      </c>
      <c r="AH9" s="76" t="s">
        <v>75</v>
      </c>
      <c r="AI9" s="76" t="s">
        <v>76</v>
      </c>
      <c r="AJ9" s="76" t="s">
        <v>77</v>
      </c>
      <c r="AK9" s="76" t="s">
        <v>78</v>
      </c>
      <c r="AL9" s="76" t="s">
        <v>79</v>
      </c>
      <c r="AM9" s="76" t="s">
        <v>80</v>
      </c>
      <c r="AN9" s="76"/>
      <c r="AO9" s="76" t="s">
        <v>81</v>
      </c>
      <c r="AP9" s="76"/>
      <c r="AQ9" s="76" t="s">
        <v>82</v>
      </c>
      <c r="AR9" s="76" t="s">
        <v>83</v>
      </c>
      <c r="AS9" s="76" t="s">
        <v>84</v>
      </c>
    </row>
    <row r="10" customFormat="true" ht="25" hidden="true" customHeight="true" spans="1:45">
      <c r="A10" s="75">
        <f t="shared" si="1"/>
        <v>2</v>
      </c>
      <c r="B10" s="76" t="s">
        <v>85</v>
      </c>
      <c r="C10" s="76" t="s">
        <v>61</v>
      </c>
      <c r="D10" s="76" t="s">
        <v>62</v>
      </c>
      <c r="E10" s="76" t="s">
        <v>63</v>
      </c>
      <c r="F10" s="84">
        <v>2020.01</v>
      </c>
      <c r="G10" s="84" t="s">
        <v>86</v>
      </c>
      <c r="H10" s="76" t="s">
        <v>87</v>
      </c>
      <c r="I10" s="76" t="s">
        <v>88</v>
      </c>
      <c r="J10" s="76" t="s">
        <v>89</v>
      </c>
      <c r="K10" s="82">
        <v>623.6762</v>
      </c>
      <c r="L10" s="82">
        <v>623.6762</v>
      </c>
      <c r="M10" s="78">
        <v>0</v>
      </c>
      <c r="N10" s="78">
        <v>0</v>
      </c>
      <c r="O10" s="78" t="s">
        <v>67</v>
      </c>
      <c r="P10" s="78" t="s">
        <v>90</v>
      </c>
      <c r="Q10" s="78" t="s">
        <v>91</v>
      </c>
      <c r="R10" s="78" t="s">
        <v>70</v>
      </c>
      <c r="S10" s="78" t="s">
        <v>92</v>
      </c>
      <c r="T10" s="82" t="s">
        <v>72</v>
      </c>
      <c r="U10" s="82" t="s">
        <v>73</v>
      </c>
      <c r="V10" s="82">
        <v>623.6762</v>
      </c>
      <c r="W10" s="82">
        <v>623.6762</v>
      </c>
      <c r="X10" s="78">
        <v>0</v>
      </c>
      <c r="Y10" s="78" t="s">
        <v>73</v>
      </c>
      <c r="Z10" s="78"/>
      <c r="AA10" s="78" t="s">
        <v>74</v>
      </c>
      <c r="AB10" s="78" t="s">
        <v>74</v>
      </c>
      <c r="AC10" s="78"/>
      <c r="AD10" s="78" t="s">
        <v>74</v>
      </c>
      <c r="AE10" s="78"/>
      <c r="AF10" s="78" t="s">
        <v>74</v>
      </c>
      <c r="AG10" s="76" t="s">
        <v>75</v>
      </c>
      <c r="AH10" s="76" t="s">
        <v>93</v>
      </c>
      <c r="AI10" s="76" t="s">
        <v>94</v>
      </c>
      <c r="AJ10" s="76" t="s">
        <v>95</v>
      </c>
      <c r="AK10" s="76" t="s">
        <v>96</v>
      </c>
      <c r="AL10" s="76" t="s">
        <v>97</v>
      </c>
      <c r="AM10" s="76" t="s">
        <v>98</v>
      </c>
      <c r="AN10" s="76"/>
      <c r="AO10" s="76" t="s">
        <v>99</v>
      </c>
      <c r="AP10" s="76"/>
      <c r="AQ10" s="76" t="s">
        <v>82</v>
      </c>
      <c r="AR10" s="76" t="s">
        <v>83</v>
      </c>
      <c r="AS10" s="76" t="s">
        <v>84</v>
      </c>
    </row>
    <row r="11" customFormat="true" ht="25" hidden="true" customHeight="true" spans="1:45">
      <c r="A11" s="75">
        <f t="shared" si="1"/>
        <v>3</v>
      </c>
      <c r="B11" s="76" t="s">
        <v>100</v>
      </c>
      <c r="C11" s="76" t="s">
        <v>61</v>
      </c>
      <c r="D11" s="76" t="s">
        <v>62</v>
      </c>
      <c r="E11" s="76" t="s">
        <v>63</v>
      </c>
      <c r="F11" s="76">
        <v>2020.01</v>
      </c>
      <c r="G11" s="76">
        <v>2020.12</v>
      </c>
      <c r="H11" s="76" t="s">
        <v>64</v>
      </c>
      <c r="I11" s="76" t="s">
        <v>65</v>
      </c>
      <c r="J11" s="76" t="s">
        <v>101</v>
      </c>
      <c r="K11" s="82">
        <v>180</v>
      </c>
      <c r="L11" s="82">
        <v>180</v>
      </c>
      <c r="M11" s="78">
        <v>0</v>
      </c>
      <c r="N11" s="78">
        <v>0</v>
      </c>
      <c r="O11" s="78" t="s">
        <v>102</v>
      </c>
      <c r="P11" s="78" t="s">
        <v>103</v>
      </c>
      <c r="Q11" s="78" t="s">
        <v>104</v>
      </c>
      <c r="R11" s="78" t="s">
        <v>70</v>
      </c>
      <c r="S11" s="78" t="s">
        <v>105</v>
      </c>
      <c r="T11" s="82" t="s">
        <v>72</v>
      </c>
      <c r="U11" s="82" t="s">
        <v>73</v>
      </c>
      <c r="V11" s="82">
        <v>180</v>
      </c>
      <c r="W11" s="82">
        <v>180</v>
      </c>
      <c r="X11" s="78">
        <v>0</v>
      </c>
      <c r="Y11" s="78" t="s">
        <v>73</v>
      </c>
      <c r="Z11" s="78"/>
      <c r="AA11" s="78" t="s">
        <v>74</v>
      </c>
      <c r="AB11" s="78" t="s">
        <v>74</v>
      </c>
      <c r="AC11" s="78"/>
      <c r="AD11" s="78" t="s">
        <v>74</v>
      </c>
      <c r="AE11" s="78"/>
      <c r="AF11" s="78" t="s">
        <v>74</v>
      </c>
      <c r="AG11" s="76" t="s">
        <v>106</v>
      </c>
      <c r="AH11" s="76" t="s">
        <v>106</v>
      </c>
      <c r="AI11" s="76" t="s">
        <v>107</v>
      </c>
      <c r="AJ11" s="76" t="s">
        <v>108</v>
      </c>
      <c r="AK11" s="76" t="s">
        <v>109</v>
      </c>
      <c r="AL11" s="76" t="s">
        <v>110</v>
      </c>
      <c r="AM11" s="76" t="s">
        <v>111</v>
      </c>
      <c r="AN11" s="76"/>
      <c r="AO11" s="76" t="s">
        <v>112</v>
      </c>
      <c r="AP11" s="76"/>
      <c r="AQ11" s="76" t="s">
        <v>82</v>
      </c>
      <c r="AR11" s="76" t="s">
        <v>83</v>
      </c>
      <c r="AS11" s="76" t="s">
        <v>84</v>
      </c>
    </row>
    <row r="12" customFormat="true" ht="25" hidden="true" customHeight="true" spans="1:45">
      <c r="A12" s="75">
        <f t="shared" si="1"/>
        <v>4</v>
      </c>
      <c r="B12" s="76" t="s">
        <v>113</v>
      </c>
      <c r="C12" s="76" t="s">
        <v>114</v>
      </c>
      <c r="D12" s="76" t="s">
        <v>62</v>
      </c>
      <c r="E12" s="76" t="s">
        <v>63</v>
      </c>
      <c r="F12" s="76">
        <v>2020.08</v>
      </c>
      <c r="G12" s="76">
        <v>2020.12</v>
      </c>
      <c r="H12" s="76" t="s">
        <v>115</v>
      </c>
      <c r="I12" s="76" t="s">
        <v>116</v>
      </c>
      <c r="J12" s="76" t="s">
        <v>117</v>
      </c>
      <c r="K12" s="78">
        <v>270</v>
      </c>
      <c r="L12" s="78">
        <v>270</v>
      </c>
      <c r="M12" s="78">
        <v>0</v>
      </c>
      <c r="N12" s="78">
        <v>0</v>
      </c>
      <c r="O12" s="78" t="s">
        <v>118</v>
      </c>
      <c r="P12" s="78" t="s">
        <v>119</v>
      </c>
      <c r="Q12" s="78" t="s">
        <v>120</v>
      </c>
      <c r="R12" s="78" t="s">
        <v>70</v>
      </c>
      <c r="S12" s="78" t="s">
        <v>121</v>
      </c>
      <c r="T12" s="78" t="s">
        <v>72</v>
      </c>
      <c r="U12" s="78" t="s">
        <v>73</v>
      </c>
      <c r="V12" s="78">
        <v>270</v>
      </c>
      <c r="W12" s="78">
        <v>270</v>
      </c>
      <c r="X12" s="78">
        <v>0</v>
      </c>
      <c r="Y12" s="78" t="s">
        <v>73</v>
      </c>
      <c r="Z12" s="114"/>
      <c r="AA12" s="78" t="s">
        <v>74</v>
      </c>
      <c r="AB12" s="78" t="s">
        <v>74</v>
      </c>
      <c r="AC12" s="78"/>
      <c r="AD12" s="78" t="s">
        <v>74</v>
      </c>
      <c r="AE12" s="78"/>
      <c r="AF12" s="78" t="s">
        <v>74</v>
      </c>
      <c r="AG12" s="76" t="s">
        <v>122</v>
      </c>
      <c r="AH12" s="76" t="s">
        <v>123</v>
      </c>
      <c r="AI12" s="76" t="s">
        <v>124</v>
      </c>
      <c r="AJ12" s="76" t="s">
        <v>125</v>
      </c>
      <c r="AK12" s="76" t="s">
        <v>126</v>
      </c>
      <c r="AL12" s="76" t="s">
        <v>127</v>
      </c>
      <c r="AM12" s="76" t="s">
        <v>128</v>
      </c>
      <c r="AN12" s="76"/>
      <c r="AO12" s="76" t="s">
        <v>129</v>
      </c>
      <c r="AP12" s="76"/>
      <c r="AQ12" s="76" t="s">
        <v>82</v>
      </c>
      <c r="AR12" s="76" t="s">
        <v>130</v>
      </c>
      <c r="AS12" s="76" t="s">
        <v>131</v>
      </c>
    </row>
    <row r="13" customFormat="true" ht="25" hidden="true" customHeight="true" spans="1:45">
      <c r="A13" s="75">
        <f t="shared" si="1"/>
        <v>5</v>
      </c>
      <c r="B13" s="76" t="s">
        <v>132</v>
      </c>
      <c r="C13" s="76" t="s">
        <v>133</v>
      </c>
      <c r="D13" s="76" t="s">
        <v>62</v>
      </c>
      <c r="E13" s="76" t="s">
        <v>63</v>
      </c>
      <c r="F13" s="76">
        <v>2020.01</v>
      </c>
      <c r="G13" s="76">
        <v>2020.12</v>
      </c>
      <c r="H13" s="76" t="s">
        <v>64</v>
      </c>
      <c r="I13" s="76" t="s">
        <v>65</v>
      </c>
      <c r="J13" s="76" t="s">
        <v>134</v>
      </c>
      <c r="K13" s="82">
        <v>335</v>
      </c>
      <c r="L13" s="82">
        <v>335</v>
      </c>
      <c r="M13" s="78">
        <v>0</v>
      </c>
      <c r="N13" s="78">
        <v>0</v>
      </c>
      <c r="O13" s="78" t="s">
        <v>135</v>
      </c>
      <c r="P13" s="78" t="s">
        <v>136</v>
      </c>
      <c r="Q13" s="78" t="s">
        <v>137</v>
      </c>
      <c r="R13" s="78" t="s">
        <v>70</v>
      </c>
      <c r="S13" s="78" t="s">
        <v>138</v>
      </c>
      <c r="T13" s="82" t="s">
        <v>72</v>
      </c>
      <c r="U13" s="82" t="s">
        <v>73</v>
      </c>
      <c r="V13" s="82">
        <v>335</v>
      </c>
      <c r="W13" s="82">
        <v>335</v>
      </c>
      <c r="X13" s="78">
        <v>0</v>
      </c>
      <c r="Y13" s="78" t="s">
        <v>73</v>
      </c>
      <c r="Z13" s="78"/>
      <c r="AA13" s="78" t="s">
        <v>74</v>
      </c>
      <c r="AB13" s="78" t="s">
        <v>74</v>
      </c>
      <c r="AC13" s="78"/>
      <c r="AD13" s="78" t="s">
        <v>74</v>
      </c>
      <c r="AE13" s="78"/>
      <c r="AF13" s="78" t="s">
        <v>74</v>
      </c>
      <c r="AG13" s="76" t="s">
        <v>139</v>
      </c>
      <c r="AH13" s="76" t="s">
        <v>140</v>
      </c>
      <c r="AI13" s="76" t="s">
        <v>141</v>
      </c>
      <c r="AJ13" s="76" t="s">
        <v>142</v>
      </c>
      <c r="AK13" s="76" t="s">
        <v>143</v>
      </c>
      <c r="AL13" s="76" t="s">
        <v>144</v>
      </c>
      <c r="AM13" s="76" t="s">
        <v>145</v>
      </c>
      <c r="AN13" s="76" t="s">
        <v>146</v>
      </c>
      <c r="AO13" s="76" t="s">
        <v>147</v>
      </c>
      <c r="AP13" s="76"/>
      <c r="AQ13" s="76" t="s">
        <v>82</v>
      </c>
      <c r="AR13" s="76" t="s">
        <v>83</v>
      </c>
      <c r="AS13" s="76" t="s">
        <v>84</v>
      </c>
    </row>
    <row r="14" customFormat="true" ht="25" hidden="true" customHeight="true" spans="1:45">
      <c r="A14" s="75">
        <f t="shared" si="1"/>
        <v>6</v>
      </c>
      <c r="B14" s="76" t="s">
        <v>148</v>
      </c>
      <c r="C14" s="76" t="s">
        <v>149</v>
      </c>
      <c r="D14" s="76" t="s">
        <v>62</v>
      </c>
      <c r="E14" s="76" t="s">
        <v>63</v>
      </c>
      <c r="F14" s="84">
        <v>2020.01</v>
      </c>
      <c r="G14" s="84">
        <v>2020.12</v>
      </c>
      <c r="H14" s="76" t="s">
        <v>64</v>
      </c>
      <c r="I14" s="76" t="s">
        <v>65</v>
      </c>
      <c r="J14" s="76" t="s">
        <v>150</v>
      </c>
      <c r="K14" s="82">
        <v>120.18</v>
      </c>
      <c r="L14" s="82">
        <v>120.18</v>
      </c>
      <c r="M14" s="78">
        <v>0</v>
      </c>
      <c r="N14" s="78">
        <v>0</v>
      </c>
      <c r="O14" s="78" t="s">
        <v>151</v>
      </c>
      <c r="P14" s="78" t="s">
        <v>152</v>
      </c>
      <c r="Q14" s="78" t="s">
        <v>153</v>
      </c>
      <c r="R14" s="78" t="s">
        <v>70</v>
      </c>
      <c r="S14" s="78" t="s">
        <v>154</v>
      </c>
      <c r="T14" s="82" t="s">
        <v>72</v>
      </c>
      <c r="U14" s="82" t="s">
        <v>73</v>
      </c>
      <c r="V14" s="82">
        <v>120.18</v>
      </c>
      <c r="W14" s="82">
        <v>120.18</v>
      </c>
      <c r="X14" s="78">
        <v>0</v>
      </c>
      <c r="Y14" s="78"/>
      <c r="Z14" s="78" t="s">
        <v>73</v>
      </c>
      <c r="AA14" s="78" t="s">
        <v>74</v>
      </c>
      <c r="AB14" s="78" t="s">
        <v>74</v>
      </c>
      <c r="AC14" s="78"/>
      <c r="AD14" s="78" t="s">
        <v>74</v>
      </c>
      <c r="AE14" s="78"/>
      <c r="AF14" s="78" t="s">
        <v>74</v>
      </c>
      <c r="AG14" s="76" t="s">
        <v>155</v>
      </c>
      <c r="AH14" s="76" t="s">
        <v>156</v>
      </c>
      <c r="AI14" s="76" t="s">
        <v>157</v>
      </c>
      <c r="AJ14" s="76" t="s">
        <v>158</v>
      </c>
      <c r="AK14" s="76" t="s">
        <v>159</v>
      </c>
      <c r="AL14" s="76" t="s">
        <v>160</v>
      </c>
      <c r="AM14" s="76" t="s">
        <v>161</v>
      </c>
      <c r="AN14" s="76" t="s">
        <v>162</v>
      </c>
      <c r="AO14" s="76" t="s">
        <v>163</v>
      </c>
      <c r="AP14" s="76"/>
      <c r="AQ14" s="76" t="s">
        <v>82</v>
      </c>
      <c r="AR14" s="76" t="s">
        <v>83</v>
      </c>
      <c r="AS14" s="76" t="s">
        <v>84</v>
      </c>
    </row>
    <row r="15" customFormat="true" ht="25" hidden="true" customHeight="true" spans="1:45">
      <c r="A15" s="75">
        <f t="shared" si="1"/>
        <v>7</v>
      </c>
      <c r="B15" s="76" t="s">
        <v>164</v>
      </c>
      <c r="C15" s="76" t="s">
        <v>165</v>
      </c>
      <c r="D15" s="76" t="s">
        <v>62</v>
      </c>
      <c r="E15" s="76" t="s">
        <v>166</v>
      </c>
      <c r="F15" s="76" t="s">
        <v>167</v>
      </c>
      <c r="G15" s="76" t="s">
        <v>168</v>
      </c>
      <c r="H15" s="76" t="s">
        <v>169</v>
      </c>
      <c r="I15" s="85" t="s">
        <v>170</v>
      </c>
      <c r="J15" s="76" t="s">
        <v>171</v>
      </c>
      <c r="K15" s="82">
        <v>12.74</v>
      </c>
      <c r="L15" s="82">
        <v>12.74</v>
      </c>
      <c r="M15" s="78">
        <v>0</v>
      </c>
      <c r="N15" s="78">
        <v>0</v>
      </c>
      <c r="O15" s="78" t="s">
        <v>172</v>
      </c>
      <c r="P15" s="78" t="s">
        <v>173</v>
      </c>
      <c r="Q15" s="78" t="s">
        <v>174</v>
      </c>
      <c r="R15" s="78" t="s">
        <v>70</v>
      </c>
      <c r="S15" s="78" t="s">
        <v>175</v>
      </c>
      <c r="T15" s="82" t="s">
        <v>72</v>
      </c>
      <c r="U15" s="82" t="s">
        <v>73</v>
      </c>
      <c r="V15" s="82">
        <v>12.74</v>
      </c>
      <c r="W15" s="82">
        <v>12.74</v>
      </c>
      <c r="X15" s="78">
        <v>0</v>
      </c>
      <c r="Y15" s="115"/>
      <c r="Z15" s="78" t="s">
        <v>73</v>
      </c>
      <c r="AA15" s="78" t="s">
        <v>74</v>
      </c>
      <c r="AB15" s="78" t="s">
        <v>74</v>
      </c>
      <c r="AC15" s="78"/>
      <c r="AD15" s="78" t="s">
        <v>74</v>
      </c>
      <c r="AE15" s="78"/>
      <c r="AF15" s="78" t="s">
        <v>74</v>
      </c>
      <c r="AG15" s="76" t="s">
        <v>176</v>
      </c>
      <c r="AH15" s="76" t="s">
        <v>176</v>
      </c>
      <c r="AI15" s="76" t="s">
        <v>177</v>
      </c>
      <c r="AJ15" s="76" t="s">
        <v>178</v>
      </c>
      <c r="AK15" s="76" t="s">
        <v>179</v>
      </c>
      <c r="AL15" s="76" t="s">
        <v>180</v>
      </c>
      <c r="AM15" s="76" t="s">
        <v>181</v>
      </c>
      <c r="AN15" s="76"/>
      <c r="AO15" s="76" t="s">
        <v>182</v>
      </c>
      <c r="AP15" s="76" t="s">
        <v>183</v>
      </c>
      <c r="AQ15" s="76" t="s">
        <v>82</v>
      </c>
      <c r="AR15" s="76" t="s">
        <v>184</v>
      </c>
      <c r="AS15" s="76" t="s">
        <v>185</v>
      </c>
    </row>
    <row r="16" customFormat="true" ht="25" hidden="true" customHeight="true" spans="1:45">
      <c r="A16" s="75">
        <f t="shared" si="1"/>
        <v>8</v>
      </c>
      <c r="B16" s="76" t="s">
        <v>186</v>
      </c>
      <c r="C16" s="76" t="s">
        <v>187</v>
      </c>
      <c r="D16" s="76" t="s">
        <v>62</v>
      </c>
      <c r="E16" s="76" t="s">
        <v>63</v>
      </c>
      <c r="F16" s="84">
        <v>2020.01</v>
      </c>
      <c r="G16" s="84">
        <v>2020.12</v>
      </c>
      <c r="H16" s="76" t="s">
        <v>64</v>
      </c>
      <c r="I16" s="76" t="s">
        <v>65</v>
      </c>
      <c r="J16" s="76" t="s">
        <v>188</v>
      </c>
      <c r="K16" s="82">
        <v>25</v>
      </c>
      <c r="L16" s="82">
        <v>25</v>
      </c>
      <c r="M16" s="78">
        <v>0</v>
      </c>
      <c r="N16" s="78">
        <v>0</v>
      </c>
      <c r="O16" s="78" t="s">
        <v>189</v>
      </c>
      <c r="P16" s="78" t="s">
        <v>190</v>
      </c>
      <c r="Q16" s="78" t="s">
        <v>191</v>
      </c>
      <c r="R16" s="78" t="s">
        <v>70</v>
      </c>
      <c r="S16" s="78" t="s">
        <v>187</v>
      </c>
      <c r="T16" s="82" t="s">
        <v>72</v>
      </c>
      <c r="U16" s="82" t="s">
        <v>73</v>
      </c>
      <c r="V16" s="82">
        <v>25</v>
      </c>
      <c r="W16" s="82">
        <v>25</v>
      </c>
      <c r="X16" s="78">
        <v>0</v>
      </c>
      <c r="Y16" s="78"/>
      <c r="Z16" s="78" t="s">
        <v>73</v>
      </c>
      <c r="AA16" s="78" t="s">
        <v>74</v>
      </c>
      <c r="AB16" s="78" t="s">
        <v>74</v>
      </c>
      <c r="AC16" s="78"/>
      <c r="AD16" s="78" t="s">
        <v>74</v>
      </c>
      <c r="AE16" s="78"/>
      <c r="AF16" s="78" t="s">
        <v>74</v>
      </c>
      <c r="AG16" s="76" t="s">
        <v>192</v>
      </c>
      <c r="AH16" s="76" t="s">
        <v>193</v>
      </c>
      <c r="AI16" s="76" t="s">
        <v>194</v>
      </c>
      <c r="AJ16" s="76" t="s">
        <v>195</v>
      </c>
      <c r="AK16" s="76" t="s">
        <v>196</v>
      </c>
      <c r="AL16" s="76" t="s">
        <v>197</v>
      </c>
      <c r="AM16" s="76" t="s">
        <v>198</v>
      </c>
      <c r="AN16" s="76" t="s">
        <v>199</v>
      </c>
      <c r="AO16" s="76" t="s">
        <v>200</v>
      </c>
      <c r="AP16" s="76" t="s">
        <v>201</v>
      </c>
      <c r="AQ16" s="76" t="s">
        <v>82</v>
      </c>
      <c r="AR16" s="76" t="s">
        <v>83</v>
      </c>
      <c r="AS16" s="76" t="s">
        <v>84</v>
      </c>
    </row>
    <row r="17" customFormat="true" ht="25" hidden="true" customHeight="true" spans="1:45">
      <c r="A17" s="75">
        <f t="shared" si="1"/>
        <v>9</v>
      </c>
      <c r="B17" s="76" t="s">
        <v>202</v>
      </c>
      <c r="C17" s="76" t="s">
        <v>203</v>
      </c>
      <c r="D17" s="76" t="s">
        <v>62</v>
      </c>
      <c r="E17" s="76" t="s">
        <v>63</v>
      </c>
      <c r="F17" s="76">
        <v>2020.01</v>
      </c>
      <c r="G17" s="76">
        <v>2020.12</v>
      </c>
      <c r="H17" s="76" t="s">
        <v>64</v>
      </c>
      <c r="I17" s="76" t="s">
        <v>65</v>
      </c>
      <c r="J17" s="76" t="s">
        <v>204</v>
      </c>
      <c r="K17" s="78">
        <v>5</v>
      </c>
      <c r="L17" s="78">
        <v>5</v>
      </c>
      <c r="M17" s="78">
        <v>0</v>
      </c>
      <c r="N17" s="78">
        <v>0</v>
      </c>
      <c r="O17" s="78" t="s">
        <v>205</v>
      </c>
      <c r="P17" s="78" t="s">
        <v>206</v>
      </c>
      <c r="Q17" s="78" t="s">
        <v>207</v>
      </c>
      <c r="R17" s="78" t="s">
        <v>70</v>
      </c>
      <c r="S17" s="78" t="s">
        <v>208</v>
      </c>
      <c r="T17" s="78" t="s">
        <v>72</v>
      </c>
      <c r="U17" s="78" t="s">
        <v>73</v>
      </c>
      <c r="V17" s="78">
        <v>5</v>
      </c>
      <c r="W17" s="78">
        <v>5</v>
      </c>
      <c r="X17" s="78">
        <v>0</v>
      </c>
      <c r="Y17" s="78"/>
      <c r="Z17" s="78" t="s">
        <v>73</v>
      </c>
      <c r="AA17" s="78" t="s">
        <v>74</v>
      </c>
      <c r="AB17" s="78" t="s">
        <v>74</v>
      </c>
      <c r="AC17" s="78"/>
      <c r="AD17" s="78" t="s">
        <v>74</v>
      </c>
      <c r="AE17" s="78"/>
      <c r="AF17" s="78" t="s">
        <v>74</v>
      </c>
      <c r="AG17" s="76" t="s">
        <v>209</v>
      </c>
      <c r="AH17" s="76" t="s">
        <v>210</v>
      </c>
      <c r="AI17" s="76" t="s">
        <v>211</v>
      </c>
      <c r="AJ17" s="76" t="s">
        <v>212</v>
      </c>
      <c r="AK17" s="76" t="s">
        <v>213</v>
      </c>
      <c r="AL17" s="76" t="s">
        <v>214</v>
      </c>
      <c r="AM17" s="76" t="s">
        <v>215</v>
      </c>
      <c r="AN17" s="76" t="s">
        <v>216</v>
      </c>
      <c r="AO17" s="76" t="s">
        <v>217</v>
      </c>
      <c r="AP17" s="76"/>
      <c r="AQ17" s="76" t="s">
        <v>82</v>
      </c>
      <c r="AR17" s="76" t="s">
        <v>83</v>
      </c>
      <c r="AS17" s="76" t="s">
        <v>84</v>
      </c>
    </row>
    <row r="18" customFormat="true" ht="25" hidden="true" customHeight="true" spans="1:45">
      <c r="A18" s="75">
        <f t="shared" si="1"/>
        <v>10</v>
      </c>
      <c r="B18" s="76" t="s">
        <v>218</v>
      </c>
      <c r="C18" s="76" t="s">
        <v>219</v>
      </c>
      <c r="D18" s="76" t="s">
        <v>62</v>
      </c>
      <c r="E18" s="76" t="s">
        <v>166</v>
      </c>
      <c r="F18" s="76" t="s">
        <v>220</v>
      </c>
      <c r="G18" s="76">
        <v>2020.12</v>
      </c>
      <c r="H18" s="76" t="s">
        <v>64</v>
      </c>
      <c r="I18" s="76" t="s">
        <v>170</v>
      </c>
      <c r="J18" s="76" t="s">
        <v>221</v>
      </c>
      <c r="K18" s="78">
        <v>27.38</v>
      </c>
      <c r="L18" s="78">
        <v>27.38</v>
      </c>
      <c r="M18" s="78">
        <v>0</v>
      </c>
      <c r="N18" s="78">
        <v>0</v>
      </c>
      <c r="O18" s="78" t="s">
        <v>222</v>
      </c>
      <c r="P18" s="78" t="s">
        <v>223</v>
      </c>
      <c r="Q18" s="78" t="s">
        <v>224</v>
      </c>
      <c r="R18" s="78" t="s">
        <v>70</v>
      </c>
      <c r="S18" s="78" t="s">
        <v>225</v>
      </c>
      <c r="T18" s="78" t="s">
        <v>72</v>
      </c>
      <c r="U18" s="78" t="s">
        <v>73</v>
      </c>
      <c r="V18" s="78">
        <v>27.38</v>
      </c>
      <c r="W18" s="78">
        <v>27.38</v>
      </c>
      <c r="X18" s="78">
        <v>0</v>
      </c>
      <c r="Y18" s="76"/>
      <c r="Z18" s="76" t="s">
        <v>73</v>
      </c>
      <c r="AA18" s="76" t="s">
        <v>74</v>
      </c>
      <c r="AB18" s="76" t="s">
        <v>74</v>
      </c>
      <c r="AC18" s="76"/>
      <c r="AD18" s="76" t="s">
        <v>74</v>
      </c>
      <c r="AE18" s="76"/>
      <c r="AF18" s="76" t="s">
        <v>74</v>
      </c>
      <c r="AG18" s="76" t="s">
        <v>226</v>
      </c>
      <c r="AH18" s="76" t="s">
        <v>226</v>
      </c>
      <c r="AI18" s="76" t="s">
        <v>227</v>
      </c>
      <c r="AJ18" s="76" t="s">
        <v>228</v>
      </c>
      <c r="AK18" s="76" t="s">
        <v>229</v>
      </c>
      <c r="AL18" s="76" t="s">
        <v>230</v>
      </c>
      <c r="AM18" s="76" t="s">
        <v>231</v>
      </c>
      <c r="AN18" s="76" t="s">
        <v>232</v>
      </c>
      <c r="AO18" s="76" t="s">
        <v>233</v>
      </c>
      <c r="AP18" s="76" t="s">
        <v>234</v>
      </c>
      <c r="AQ18" s="76" t="s">
        <v>82</v>
      </c>
      <c r="AR18" s="76" t="s">
        <v>83</v>
      </c>
      <c r="AS18" s="76" t="s">
        <v>84</v>
      </c>
    </row>
    <row r="19" customFormat="true" ht="25" hidden="true" customHeight="true" spans="1:45">
      <c r="A19" s="75">
        <f t="shared" si="1"/>
        <v>11</v>
      </c>
      <c r="B19" s="77" t="s">
        <v>235</v>
      </c>
      <c r="C19" s="78" t="s">
        <v>236</v>
      </c>
      <c r="D19" s="78" t="s">
        <v>62</v>
      </c>
      <c r="E19" s="77" t="s">
        <v>237</v>
      </c>
      <c r="F19" s="76" t="s">
        <v>220</v>
      </c>
      <c r="G19" s="76" t="s">
        <v>86</v>
      </c>
      <c r="H19" s="78" t="s">
        <v>238</v>
      </c>
      <c r="I19" s="77" t="s">
        <v>170</v>
      </c>
      <c r="J19" s="78" t="s">
        <v>239</v>
      </c>
      <c r="K19" s="82">
        <v>229.06</v>
      </c>
      <c r="L19" s="82">
        <v>159.06</v>
      </c>
      <c r="M19" s="78">
        <v>0</v>
      </c>
      <c r="N19" s="78">
        <v>70</v>
      </c>
      <c r="O19" s="78" t="s">
        <v>240</v>
      </c>
      <c r="P19" s="104" t="s">
        <v>241</v>
      </c>
      <c r="Q19" s="104" t="s">
        <v>242</v>
      </c>
      <c r="R19" s="78" t="s">
        <v>70</v>
      </c>
      <c r="S19" s="78" t="s">
        <v>243</v>
      </c>
      <c r="T19" s="82" t="s">
        <v>72</v>
      </c>
      <c r="U19" s="78" t="s">
        <v>73</v>
      </c>
      <c r="V19" s="82">
        <v>229.06</v>
      </c>
      <c r="W19" s="82">
        <v>159.06</v>
      </c>
      <c r="X19" s="78">
        <v>70</v>
      </c>
      <c r="Y19" s="78"/>
      <c r="Z19" s="78" t="s">
        <v>73</v>
      </c>
      <c r="AA19" s="78" t="s">
        <v>74</v>
      </c>
      <c r="AB19" s="78" t="s">
        <v>74</v>
      </c>
      <c r="AC19" s="78"/>
      <c r="AD19" s="78" t="s">
        <v>74</v>
      </c>
      <c r="AE19" s="78"/>
      <c r="AF19" s="78" t="s">
        <v>74</v>
      </c>
      <c r="AG19" s="76" t="s">
        <v>244</v>
      </c>
      <c r="AH19" s="76" t="s">
        <v>244</v>
      </c>
      <c r="AI19" s="78" t="s">
        <v>245</v>
      </c>
      <c r="AJ19" s="119" t="s">
        <v>246</v>
      </c>
      <c r="AK19" s="78" t="s">
        <v>247</v>
      </c>
      <c r="AL19" s="78" t="s">
        <v>248</v>
      </c>
      <c r="AM19" s="78" t="s">
        <v>249</v>
      </c>
      <c r="AN19" s="121" t="s">
        <v>250</v>
      </c>
      <c r="AO19" s="78" t="s">
        <v>251</v>
      </c>
      <c r="AP19" s="78" t="s">
        <v>252</v>
      </c>
      <c r="AQ19" s="82" t="s">
        <v>82</v>
      </c>
      <c r="AR19" s="78" t="s">
        <v>253</v>
      </c>
      <c r="AS19" s="76">
        <v>18983923130</v>
      </c>
    </row>
    <row r="20" customFormat="true" ht="25" hidden="true" customHeight="true" spans="1:45">
      <c r="A20" s="75">
        <f t="shared" si="1"/>
        <v>12</v>
      </c>
      <c r="B20" s="77" t="s">
        <v>254</v>
      </c>
      <c r="C20" s="78" t="s">
        <v>236</v>
      </c>
      <c r="D20" s="78" t="s">
        <v>62</v>
      </c>
      <c r="E20" s="77" t="s">
        <v>255</v>
      </c>
      <c r="F20" s="76" t="s">
        <v>220</v>
      </c>
      <c r="G20" s="76" t="s">
        <v>86</v>
      </c>
      <c r="H20" s="82" t="s">
        <v>238</v>
      </c>
      <c r="I20" s="77" t="s">
        <v>170</v>
      </c>
      <c r="J20" s="78" t="s">
        <v>256</v>
      </c>
      <c r="K20" s="78">
        <v>58.235</v>
      </c>
      <c r="L20" s="78">
        <v>48.235</v>
      </c>
      <c r="M20" s="78">
        <v>0</v>
      </c>
      <c r="N20" s="78">
        <v>10</v>
      </c>
      <c r="O20" s="78" t="s">
        <v>257</v>
      </c>
      <c r="P20" s="104" t="s">
        <v>258</v>
      </c>
      <c r="Q20" s="104" t="s">
        <v>259</v>
      </c>
      <c r="R20" s="78" t="s">
        <v>70</v>
      </c>
      <c r="S20" s="78" t="s">
        <v>243</v>
      </c>
      <c r="T20" s="82" t="s">
        <v>72</v>
      </c>
      <c r="U20" s="78" t="s">
        <v>73</v>
      </c>
      <c r="V20" s="78">
        <v>58.235</v>
      </c>
      <c r="W20" s="78">
        <v>48.235</v>
      </c>
      <c r="X20" s="78">
        <v>10</v>
      </c>
      <c r="Y20" s="78"/>
      <c r="Z20" s="78" t="s">
        <v>73</v>
      </c>
      <c r="AA20" s="78" t="s">
        <v>74</v>
      </c>
      <c r="AB20" s="78" t="s">
        <v>74</v>
      </c>
      <c r="AC20" s="78"/>
      <c r="AD20" s="78" t="s">
        <v>74</v>
      </c>
      <c r="AE20" s="78"/>
      <c r="AF20" s="78" t="s">
        <v>74</v>
      </c>
      <c r="AG20" s="76" t="s">
        <v>260</v>
      </c>
      <c r="AH20" s="76" t="s">
        <v>260</v>
      </c>
      <c r="AI20" s="78" t="s">
        <v>261</v>
      </c>
      <c r="AJ20" s="119" t="s">
        <v>262</v>
      </c>
      <c r="AK20" s="78" t="s">
        <v>247</v>
      </c>
      <c r="AL20" s="78" t="s">
        <v>248</v>
      </c>
      <c r="AM20" s="78" t="s">
        <v>249</v>
      </c>
      <c r="AN20" s="78" t="s">
        <v>250</v>
      </c>
      <c r="AO20" s="78" t="s">
        <v>263</v>
      </c>
      <c r="AP20" s="78" t="s">
        <v>252</v>
      </c>
      <c r="AQ20" s="78" t="s">
        <v>82</v>
      </c>
      <c r="AR20" s="78" t="s">
        <v>253</v>
      </c>
      <c r="AS20" s="76">
        <v>18983923130</v>
      </c>
    </row>
    <row r="21" customFormat="true" ht="25" hidden="true" customHeight="true" spans="1:45">
      <c r="A21" s="75">
        <f t="shared" si="1"/>
        <v>13</v>
      </c>
      <c r="B21" s="76" t="s">
        <v>264</v>
      </c>
      <c r="C21" s="76" t="s">
        <v>219</v>
      </c>
      <c r="D21" s="76" t="s">
        <v>62</v>
      </c>
      <c r="E21" s="76" t="s">
        <v>265</v>
      </c>
      <c r="F21" s="76" t="s">
        <v>220</v>
      </c>
      <c r="G21" s="76">
        <v>2020.12</v>
      </c>
      <c r="H21" s="76" t="s">
        <v>64</v>
      </c>
      <c r="I21" s="76" t="s">
        <v>266</v>
      </c>
      <c r="J21" s="76" t="s">
        <v>267</v>
      </c>
      <c r="K21" s="78">
        <v>15.62</v>
      </c>
      <c r="L21" s="78">
        <v>15.62</v>
      </c>
      <c r="M21" s="78">
        <v>0</v>
      </c>
      <c r="N21" s="78">
        <v>0</v>
      </c>
      <c r="O21" s="78" t="s">
        <v>268</v>
      </c>
      <c r="P21" s="78" t="s">
        <v>269</v>
      </c>
      <c r="Q21" s="78" t="s">
        <v>270</v>
      </c>
      <c r="R21" s="78" t="s">
        <v>70</v>
      </c>
      <c r="S21" s="78" t="s">
        <v>225</v>
      </c>
      <c r="T21" s="78" t="s">
        <v>72</v>
      </c>
      <c r="U21" s="78" t="s">
        <v>73</v>
      </c>
      <c r="V21" s="78">
        <v>15.62</v>
      </c>
      <c r="W21" s="78">
        <v>15.62</v>
      </c>
      <c r="X21" s="78">
        <v>0</v>
      </c>
      <c r="Y21" s="76"/>
      <c r="Z21" s="76" t="s">
        <v>73</v>
      </c>
      <c r="AA21" s="76" t="s">
        <v>74</v>
      </c>
      <c r="AB21" s="76" t="s">
        <v>74</v>
      </c>
      <c r="AC21" s="76"/>
      <c r="AD21" s="76" t="s">
        <v>74</v>
      </c>
      <c r="AE21" s="76"/>
      <c r="AF21" s="76" t="s">
        <v>74</v>
      </c>
      <c r="AG21" s="76" t="s">
        <v>271</v>
      </c>
      <c r="AH21" s="76" t="s">
        <v>271</v>
      </c>
      <c r="AI21" s="76" t="s">
        <v>272</v>
      </c>
      <c r="AJ21" s="76" t="s">
        <v>273</v>
      </c>
      <c r="AK21" s="76" t="s">
        <v>274</v>
      </c>
      <c r="AL21" s="76" t="s">
        <v>230</v>
      </c>
      <c r="AM21" s="76" t="s">
        <v>231</v>
      </c>
      <c r="AN21" s="76" t="s">
        <v>232</v>
      </c>
      <c r="AO21" s="76" t="s">
        <v>275</v>
      </c>
      <c r="AP21" s="76" t="s">
        <v>234</v>
      </c>
      <c r="AQ21" s="76" t="s">
        <v>82</v>
      </c>
      <c r="AR21" s="76" t="s">
        <v>83</v>
      </c>
      <c r="AS21" s="76" t="s">
        <v>84</v>
      </c>
    </row>
    <row r="22" customFormat="true" ht="25" hidden="true" customHeight="true" spans="1:45">
      <c r="A22" s="75">
        <f t="shared" si="1"/>
        <v>14</v>
      </c>
      <c r="B22" s="76" t="s">
        <v>276</v>
      </c>
      <c r="C22" s="76" t="s">
        <v>165</v>
      </c>
      <c r="D22" s="76" t="s">
        <v>62</v>
      </c>
      <c r="E22" s="85" t="s">
        <v>265</v>
      </c>
      <c r="F22" s="76" t="s">
        <v>167</v>
      </c>
      <c r="G22" s="76" t="s">
        <v>168</v>
      </c>
      <c r="H22" s="76" t="s">
        <v>169</v>
      </c>
      <c r="I22" s="85" t="s">
        <v>266</v>
      </c>
      <c r="J22" s="76" t="s">
        <v>277</v>
      </c>
      <c r="K22" s="82">
        <v>12.04</v>
      </c>
      <c r="L22" s="82">
        <v>12.04</v>
      </c>
      <c r="M22" s="78">
        <v>0</v>
      </c>
      <c r="N22" s="78">
        <v>0</v>
      </c>
      <c r="O22" s="78" t="s">
        <v>278</v>
      </c>
      <c r="P22" s="78" t="s">
        <v>173</v>
      </c>
      <c r="Q22" s="78" t="s">
        <v>279</v>
      </c>
      <c r="R22" s="78" t="s">
        <v>70</v>
      </c>
      <c r="S22" s="78" t="s">
        <v>175</v>
      </c>
      <c r="T22" s="82" t="s">
        <v>72</v>
      </c>
      <c r="U22" s="82" t="s">
        <v>73</v>
      </c>
      <c r="V22" s="82">
        <v>12.04</v>
      </c>
      <c r="W22" s="82">
        <v>12.04</v>
      </c>
      <c r="X22" s="78">
        <v>0</v>
      </c>
      <c r="Y22" s="115"/>
      <c r="Z22" s="78" t="s">
        <v>73</v>
      </c>
      <c r="AA22" s="78" t="s">
        <v>74</v>
      </c>
      <c r="AB22" s="78" t="s">
        <v>74</v>
      </c>
      <c r="AC22" s="78"/>
      <c r="AD22" s="78" t="s">
        <v>74</v>
      </c>
      <c r="AE22" s="78"/>
      <c r="AF22" s="78" t="s">
        <v>74</v>
      </c>
      <c r="AG22" s="76" t="s">
        <v>280</v>
      </c>
      <c r="AH22" s="76" t="s">
        <v>280</v>
      </c>
      <c r="AI22" s="76" t="s">
        <v>281</v>
      </c>
      <c r="AJ22" s="76" t="s">
        <v>282</v>
      </c>
      <c r="AK22" s="76" t="s">
        <v>179</v>
      </c>
      <c r="AL22" s="76" t="s">
        <v>180</v>
      </c>
      <c r="AM22" s="76" t="s">
        <v>181</v>
      </c>
      <c r="AN22" s="76"/>
      <c r="AO22" s="76" t="s">
        <v>283</v>
      </c>
      <c r="AP22" s="76" t="s">
        <v>183</v>
      </c>
      <c r="AQ22" s="76" t="s">
        <v>82</v>
      </c>
      <c r="AR22" s="76" t="s">
        <v>184</v>
      </c>
      <c r="AS22" s="76" t="s">
        <v>185</v>
      </c>
    </row>
    <row r="23" s="62" customFormat="true" ht="25" hidden="true" customHeight="true" spans="1:45">
      <c r="A23" s="75">
        <f t="shared" si="1"/>
        <v>15</v>
      </c>
      <c r="B23" s="76" t="s">
        <v>284</v>
      </c>
      <c r="C23" s="76" t="s">
        <v>285</v>
      </c>
      <c r="D23" s="76" t="s">
        <v>62</v>
      </c>
      <c r="E23" s="76" t="s">
        <v>265</v>
      </c>
      <c r="F23" s="76" t="s">
        <v>220</v>
      </c>
      <c r="G23" s="76" t="s">
        <v>286</v>
      </c>
      <c r="H23" s="76" t="s">
        <v>287</v>
      </c>
      <c r="I23" s="76" t="s">
        <v>266</v>
      </c>
      <c r="J23" s="76" t="s">
        <v>288</v>
      </c>
      <c r="K23" s="78">
        <v>3.5</v>
      </c>
      <c r="L23" s="78">
        <v>3.5</v>
      </c>
      <c r="M23" s="78">
        <v>0</v>
      </c>
      <c r="N23" s="78">
        <v>0</v>
      </c>
      <c r="O23" s="78" t="s">
        <v>289</v>
      </c>
      <c r="P23" s="78" t="s">
        <v>290</v>
      </c>
      <c r="Q23" s="78" t="s">
        <v>291</v>
      </c>
      <c r="R23" s="78" t="s">
        <v>70</v>
      </c>
      <c r="S23" s="78" t="s">
        <v>292</v>
      </c>
      <c r="T23" s="78" t="s">
        <v>72</v>
      </c>
      <c r="U23" s="78" t="s">
        <v>73</v>
      </c>
      <c r="V23" s="78">
        <v>3.5</v>
      </c>
      <c r="W23" s="78">
        <v>3.5</v>
      </c>
      <c r="X23" s="78">
        <v>0</v>
      </c>
      <c r="Y23" s="76" t="s">
        <v>73</v>
      </c>
      <c r="Z23" s="76" t="s">
        <v>74</v>
      </c>
      <c r="AA23" s="76" t="s">
        <v>74</v>
      </c>
      <c r="AB23" s="76" t="s">
        <v>74</v>
      </c>
      <c r="AC23" s="76"/>
      <c r="AD23" s="76" t="s">
        <v>74</v>
      </c>
      <c r="AE23" s="76"/>
      <c r="AF23" s="76" t="s">
        <v>74</v>
      </c>
      <c r="AG23" s="76" t="s">
        <v>293</v>
      </c>
      <c r="AH23" s="76" t="s">
        <v>294</v>
      </c>
      <c r="AI23" s="76" t="s">
        <v>295</v>
      </c>
      <c r="AJ23" s="76" t="s">
        <v>296</v>
      </c>
      <c r="AK23" s="76" t="s">
        <v>297</v>
      </c>
      <c r="AL23" s="76" t="s">
        <v>298</v>
      </c>
      <c r="AM23" s="76" t="s">
        <v>299</v>
      </c>
      <c r="AN23" s="76"/>
      <c r="AO23" s="76" t="s">
        <v>300</v>
      </c>
      <c r="AP23" s="76"/>
      <c r="AQ23" s="76" t="s">
        <v>82</v>
      </c>
      <c r="AR23" s="76" t="s">
        <v>301</v>
      </c>
      <c r="AS23" s="76" t="s">
        <v>302</v>
      </c>
    </row>
    <row r="24" customFormat="true" ht="25" hidden="true" customHeight="true" spans="1:45">
      <c r="A24" s="75">
        <f t="shared" si="1"/>
        <v>16</v>
      </c>
      <c r="B24" s="76" t="s">
        <v>303</v>
      </c>
      <c r="C24" s="76" t="s">
        <v>219</v>
      </c>
      <c r="D24" s="76" t="s">
        <v>62</v>
      </c>
      <c r="E24" s="76" t="s">
        <v>304</v>
      </c>
      <c r="F24" s="76" t="s">
        <v>220</v>
      </c>
      <c r="G24" s="76">
        <v>2020.12</v>
      </c>
      <c r="H24" s="76" t="s">
        <v>64</v>
      </c>
      <c r="I24" s="76" t="s">
        <v>305</v>
      </c>
      <c r="J24" s="76" t="s">
        <v>306</v>
      </c>
      <c r="K24" s="78">
        <v>11.46</v>
      </c>
      <c r="L24" s="78">
        <v>11.46</v>
      </c>
      <c r="M24" s="78">
        <v>0</v>
      </c>
      <c r="N24" s="78">
        <v>0</v>
      </c>
      <c r="O24" s="78" t="s">
        <v>307</v>
      </c>
      <c r="P24" s="78" t="s">
        <v>269</v>
      </c>
      <c r="Q24" s="78" t="s">
        <v>270</v>
      </c>
      <c r="R24" s="78" t="s">
        <v>70</v>
      </c>
      <c r="S24" s="78" t="s">
        <v>225</v>
      </c>
      <c r="T24" s="78" t="s">
        <v>72</v>
      </c>
      <c r="U24" s="78" t="s">
        <v>73</v>
      </c>
      <c r="V24" s="78">
        <v>11.46</v>
      </c>
      <c r="W24" s="78">
        <v>11.46</v>
      </c>
      <c r="X24" s="78">
        <v>0</v>
      </c>
      <c r="Y24" s="76"/>
      <c r="Z24" s="76" t="s">
        <v>73</v>
      </c>
      <c r="AA24" s="76" t="s">
        <v>74</v>
      </c>
      <c r="AB24" s="76" t="s">
        <v>74</v>
      </c>
      <c r="AC24" s="76"/>
      <c r="AD24" s="76" t="s">
        <v>74</v>
      </c>
      <c r="AE24" s="76"/>
      <c r="AF24" s="76" t="s">
        <v>74</v>
      </c>
      <c r="AG24" s="76" t="s">
        <v>308</v>
      </c>
      <c r="AH24" s="76" t="s">
        <v>309</v>
      </c>
      <c r="AI24" s="76" t="s">
        <v>272</v>
      </c>
      <c r="AJ24" s="76" t="s">
        <v>310</v>
      </c>
      <c r="AK24" s="76" t="s">
        <v>311</v>
      </c>
      <c r="AL24" s="76" t="s">
        <v>230</v>
      </c>
      <c r="AM24" s="76" t="s">
        <v>231</v>
      </c>
      <c r="AN24" s="76" t="s">
        <v>232</v>
      </c>
      <c r="AO24" s="76" t="s">
        <v>312</v>
      </c>
      <c r="AP24" s="76" t="s">
        <v>234</v>
      </c>
      <c r="AQ24" s="76" t="s">
        <v>82</v>
      </c>
      <c r="AR24" s="76" t="s">
        <v>83</v>
      </c>
      <c r="AS24" s="76" t="s">
        <v>84</v>
      </c>
    </row>
    <row r="25" customFormat="true" ht="25" hidden="true" customHeight="true" spans="1:45">
      <c r="A25" s="75">
        <f t="shared" si="1"/>
        <v>17</v>
      </c>
      <c r="B25" s="76" t="s">
        <v>313</v>
      </c>
      <c r="C25" s="76" t="s">
        <v>165</v>
      </c>
      <c r="D25" s="76" t="s">
        <v>62</v>
      </c>
      <c r="E25" s="85" t="s">
        <v>304</v>
      </c>
      <c r="F25" s="76" t="s">
        <v>167</v>
      </c>
      <c r="G25" s="76" t="s">
        <v>168</v>
      </c>
      <c r="H25" s="76" t="s">
        <v>169</v>
      </c>
      <c r="I25" s="85" t="s">
        <v>305</v>
      </c>
      <c r="J25" s="76" t="s">
        <v>314</v>
      </c>
      <c r="K25" s="82">
        <v>7.56</v>
      </c>
      <c r="L25" s="82">
        <v>7.56</v>
      </c>
      <c r="M25" s="78">
        <v>0</v>
      </c>
      <c r="N25" s="78">
        <v>0</v>
      </c>
      <c r="O25" s="78" t="s">
        <v>315</v>
      </c>
      <c r="P25" s="78" t="s">
        <v>173</v>
      </c>
      <c r="Q25" s="78" t="s">
        <v>316</v>
      </c>
      <c r="R25" s="78" t="s">
        <v>70</v>
      </c>
      <c r="S25" s="78" t="s">
        <v>175</v>
      </c>
      <c r="T25" s="82" t="s">
        <v>72</v>
      </c>
      <c r="U25" s="82" t="s">
        <v>73</v>
      </c>
      <c r="V25" s="82">
        <v>7.56</v>
      </c>
      <c r="W25" s="82">
        <v>7.56</v>
      </c>
      <c r="X25" s="78">
        <v>0</v>
      </c>
      <c r="Y25" s="115"/>
      <c r="Z25" s="78" t="s">
        <v>73</v>
      </c>
      <c r="AA25" s="78" t="s">
        <v>74</v>
      </c>
      <c r="AB25" s="78" t="s">
        <v>74</v>
      </c>
      <c r="AC25" s="78"/>
      <c r="AD25" s="78" t="s">
        <v>74</v>
      </c>
      <c r="AE25" s="78"/>
      <c r="AF25" s="78" t="s">
        <v>74</v>
      </c>
      <c r="AG25" s="76" t="s">
        <v>317</v>
      </c>
      <c r="AH25" s="76" t="s">
        <v>318</v>
      </c>
      <c r="AI25" s="76" t="s">
        <v>319</v>
      </c>
      <c r="AJ25" s="76" t="s">
        <v>320</v>
      </c>
      <c r="AK25" s="76" t="s">
        <v>179</v>
      </c>
      <c r="AL25" s="76" t="s">
        <v>180</v>
      </c>
      <c r="AM25" s="76" t="s">
        <v>181</v>
      </c>
      <c r="AN25" s="76"/>
      <c r="AO25" s="76" t="s">
        <v>321</v>
      </c>
      <c r="AP25" s="76" t="s">
        <v>183</v>
      </c>
      <c r="AQ25" s="76" t="s">
        <v>82</v>
      </c>
      <c r="AR25" s="76" t="s">
        <v>184</v>
      </c>
      <c r="AS25" s="76" t="s">
        <v>185</v>
      </c>
    </row>
    <row r="26" customFormat="true" ht="25" hidden="true" customHeight="true" spans="1:45">
      <c r="A26" s="75">
        <f t="shared" si="1"/>
        <v>18</v>
      </c>
      <c r="B26" s="76" t="s">
        <v>322</v>
      </c>
      <c r="C26" s="76" t="s">
        <v>219</v>
      </c>
      <c r="D26" s="76" t="s">
        <v>62</v>
      </c>
      <c r="E26" s="76" t="s">
        <v>323</v>
      </c>
      <c r="F26" s="76" t="s">
        <v>220</v>
      </c>
      <c r="G26" s="76">
        <v>2020.12</v>
      </c>
      <c r="H26" s="76" t="s">
        <v>64</v>
      </c>
      <c r="I26" s="76" t="s">
        <v>324</v>
      </c>
      <c r="J26" s="76" t="s">
        <v>325</v>
      </c>
      <c r="K26" s="78">
        <v>30.29</v>
      </c>
      <c r="L26" s="78">
        <v>30.29</v>
      </c>
      <c r="M26" s="78">
        <v>0</v>
      </c>
      <c r="N26" s="78">
        <v>0</v>
      </c>
      <c r="O26" s="78" t="s">
        <v>326</v>
      </c>
      <c r="P26" s="78" t="s">
        <v>223</v>
      </c>
      <c r="Q26" s="78" t="s">
        <v>224</v>
      </c>
      <c r="R26" s="78" t="s">
        <v>70</v>
      </c>
      <c r="S26" s="78" t="s">
        <v>225</v>
      </c>
      <c r="T26" s="78" t="s">
        <v>72</v>
      </c>
      <c r="U26" s="78" t="s">
        <v>73</v>
      </c>
      <c r="V26" s="78">
        <v>30.29</v>
      </c>
      <c r="W26" s="78">
        <v>30.29</v>
      </c>
      <c r="X26" s="78">
        <v>0</v>
      </c>
      <c r="Y26" s="76"/>
      <c r="Z26" s="76" t="s">
        <v>73</v>
      </c>
      <c r="AA26" s="76" t="s">
        <v>74</v>
      </c>
      <c r="AB26" s="76" t="s">
        <v>74</v>
      </c>
      <c r="AC26" s="76"/>
      <c r="AD26" s="76" t="s">
        <v>74</v>
      </c>
      <c r="AE26" s="76"/>
      <c r="AF26" s="76" t="s">
        <v>74</v>
      </c>
      <c r="AG26" s="76" t="s">
        <v>327</v>
      </c>
      <c r="AH26" s="76" t="s">
        <v>328</v>
      </c>
      <c r="AI26" s="76" t="s">
        <v>227</v>
      </c>
      <c r="AJ26" s="76" t="s">
        <v>329</v>
      </c>
      <c r="AK26" s="76" t="s">
        <v>330</v>
      </c>
      <c r="AL26" s="76" t="s">
        <v>230</v>
      </c>
      <c r="AM26" s="76" t="s">
        <v>231</v>
      </c>
      <c r="AN26" s="76" t="s">
        <v>232</v>
      </c>
      <c r="AO26" s="76" t="s">
        <v>331</v>
      </c>
      <c r="AP26" s="76" t="s">
        <v>234</v>
      </c>
      <c r="AQ26" s="76" t="s">
        <v>82</v>
      </c>
      <c r="AR26" s="76" t="s">
        <v>83</v>
      </c>
      <c r="AS26" s="76" t="s">
        <v>84</v>
      </c>
    </row>
    <row r="27" customFormat="true" ht="25" hidden="true" customHeight="true" spans="1:45">
      <c r="A27" s="75">
        <f t="shared" si="1"/>
        <v>19</v>
      </c>
      <c r="B27" s="76" t="s">
        <v>332</v>
      </c>
      <c r="C27" s="76" t="s">
        <v>165</v>
      </c>
      <c r="D27" s="76" t="s">
        <v>62</v>
      </c>
      <c r="E27" s="85" t="s">
        <v>323</v>
      </c>
      <c r="F27" s="76" t="s">
        <v>167</v>
      </c>
      <c r="G27" s="76" t="s">
        <v>168</v>
      </c>
      <c r="H27" s="76" t="s">
        <v>169</v>
      </c>
      <c r="I27" s="85" t="s">
        <v>324</v>
      </c>
      <c r="J27" s="76" t="s">
        <v>333</v>
      </c>
      <c r="K27" s="82">
        <v>7.84</v>
      </c>
      <c r="L27" s="82">
        <v>7.84</v>
      </c>
      <c r="M27" s="78">
        <v>0</v>
      </c>
      <c r="N27" s="78">
        <v>0</v>
      </c>
      <c r="O27" s="78" t="s">
        <v>334</v>
      </c>
      <c r="P27" s="78" t="s">
        <v>173</v>
      </c>
      <c r="Q27" s="78" t="s">
        <v>335</v>
      </c>
      <c r="R27" s="78" t="s">
        <v>70</v>
      </c>
      <c r="S27" s="78" t="s">
        <v>175</v>
      </c>
      <c r="T27" s="82" t="s">
        <v>72</v>
      </c>
      <c r="U27" s="82" t="s">
        <v>73</v>
      </c>
      <c r="V27" s="82">
        <v>7.84</v>
      </c>
      <c r="W27" s="82">
        <v>7.84</v>
      </c>
      <c r="X27" s="78">
        <v>0</v>
      </c>
      <c r="Y27" s="115"/>
      <c r="Z27" s="78" t="s">
        <v>73</v>
      </c>
      <c r="AA27" s="78" t="s">
        <v>74</v>
      </c>
      <c r="AB27" s="78" t="s">
        <v>74</v>
      </c>
      <c r="AC27" s="78"/>
      <c r="AD27" s="78" t="s">
        <v>74</v>
      </c>
      <c r="AE27" s="78"/>
      <c r="AF27" s="78" t="s">
        <v>74</v>
      </c>
      <c r="AG27" s="76" t="s">
        <v>336</v>
      </c>
      <c r="AH27" s="76" t="s">
        <v>337</v>
      </c>
      <c r="AI27" s="76" t="s">
        <v>338</v>
      </c>
      <c r="AJ27" s="76" t="s">
        <v>339</v>
      </c>
      <c r="AK27" s="76" t="s">
        <v>179</v>
      </c>
      <c r="AL27" s="76" t="s">
        <v>180</v>
      </c>
      <c r="AM27" s="76" t="s">
        <v>181</v>
      </c>
      <c r="AN27" s="76"/>
      <c r="AO27" s="76" t="s">
        <v>340</v>
      </c>
      <c r="AP27" s="76" t="s">
        <v>183</v>
      </c>
      <c r="AQ27" s="76" t="s">
        <v>82</v>
      </c>
      <c r="AR27" s="76" t="s">
        <v>184</v>
      </c>
      <c r="AS27" s="76" t="s">
        <v>185</v>
      </c>
    </row>
    <row r="28" customFormat="true" ht="25" hidden="true" customHeight="true" spans="1:45">
      <c r="A28" s="75">
        <f t="shared" si="1"/>
        <v>20</v>
      </c>
      <c r="B28" s="77" t="s">
        <v>341</v>
      </c>
      <c r="C28" s="78" t="s">
        <v>236</v>
      </c>
      <c r="D28" s="78" t="s">
        <v>62</v>
      </c>
      <c r="E28" s="77" t="s">
        <v>342</v>
      </c>
      <c r="F28" s="76" t="s">
        <v>220</v>
      </c>
      <c r="G28" s="76" t="s">
        <v>86</v>
      </c>
      <c r="H28" s="82" t="s">
        <v>238</v>
      </c>
      <c r="I28" s="77" t="s">
        <v>324</v>
      </c>
      <c r="J28" s="78" t="s">
        <v>343</v>
      </c>
      <c r="K28" s="78">
        <v>150.38</v>
      </c>
      <c r="L28" s="78">
        <v>81.6</v>
      </c>
      <c r="M28" s="78">
        <v>0</v>
      </c>
      <c r="N28" s="78">
        <v>68.78</v>
      </c>
      <c r="O28" s="78" t="s">
        <v>344</v>
      </c>
      <c r="P28" s="104" t="s">
        <v>345</v>
      </c>
      <c r="Q28" s="104" t="s">
        <v>346</v>
      </c>
      <c r="R28" s="78" t="s">
        <v>70</v>
      </c>
      <c r="S28" s="78" t="s">
        <v>243</v>
      </c>
      <c r="T28" s="82" t="s">
        <v>72</v>
      </c>
      <c r="U28" s="78" t="s">
        <v>73</v>
      </c>
      <c r="V28" s="78">
        <v>150.38</v>
      </c>
      <c r="W28" s="78">
        <v>81.6</v>
      </c>
      <c r="X28" s="78">
        <v>68.78</v>
      </c>
      <c r="Y28" s="78"/>
      <c r="Z28" s="78" t="s">
        <v>73</v>
      </c>
      <c r="AA28" s="78" t="s">
        <v>74</v>
      </c>
      <c r="AB28" s="78" t="s">
        <v>74</v>
      </c>
      <c r="AC28" s="78"/>
      <c r="AD28" s="78" t="s">
        <v>74</v>
      </c>
      <c r="AE28" s="78"/>
      <c r="AF28" s="78" t="s">
        <v>74</v>
      </c>
      <c r="AG28" s="76" t="s">
        <v>347</v>
      </c>
      <c r="AH28" s="76" t="s">
        <v>347</v>
      </c>
      <c r="AI28" s="78" t="s">
        <v>348</v>
      </c>
      <c r="AJ28" s="119" t="s">
        <v>349</v>
      </c>
      <c r="AK28" s="78" t="s">
        <v>247</v>
      </c>
      <c r="AL28" s="78" t="s">
        <v>248</v>
      </c>
      <c r="AM28" s="78" t="s">
        <v>249</v>
      </c>
      <c r="AN28" s="78" t="s">
        <v>250</v>
      </c>
      <c r="AO28" s="78" t="s">
        <v>350</v>
      </c>
      <c r="AP28" s="78" t="s">
        <v>252</v>
      </c>
      <c r="AQ28" s="78" t="s">
        <v>82</v>
      </c>
      <c r="AR28" s="78" t="s">
        <v>253</v>
      </c>
      <c r="AS28" s="76">
        <v>18983923130</v>
      </c>
    </row>
    <row r="29" customFormat="true" ht="25" hidden="true" customHeight="true" spans="1:45">
      <c r="A29" s="75">
        <f t="shared" si="1"/>
        <v>21</v>
      </c>
      <c r="B29" s="77" t="s">
        <v>351</v>
      </c>
      <c r="C29" s="78" t="s">
        <v>236</v>
      </c>
      <c r="D29" s="78" t="s">
        <v>62</v>
      </c>
      <c r="E29" s="77" t="s">
        <v>352</v>
      </c>
      <c r="F29" s="76" t="s">
        <v>220</v>
      </c>
      <c r="G29" s="76" t="s">
        <v>86</v>
      </c>
      <c r="H29" s="82" t="s">
        <v>238</v>
      </c>
      <c r="I29" s="77" t="s">
        <v>324</v>
      </c>
      <c r="J29" s="78" t="s">
        <v>353</v>
      </c>
      <c r="K29" s="78">
        <v>200.69</v>
      </c>
      <c r="L29" s="78">
        <v>110</v>
      </c>
      <c r="M29" s="78">
        <v>0</v>
      </c>
      <c r="N29" s="78">
        <v>90.69</v>
      </c>
      <c r="O29" s="78" t="s">
        <v>354</v>
      </c>
      <c r="P29" s="104" t="s">
        <v>355</v>
      </c>
      <c r="Q29" s="104" t="s">
        <v>356</v>
      </c>
      <c r="R29" s="78" t="s">
        <v>70</v>
      </c>
      <c r="S29" s="78" t="s">
        <v>243</v>
      </c>
      <c r="T29" s="82" t="s">
        <v>72</v>
      </c>
      <c r="U29" s="78" t="s">
        <v>73</v>
      </c>
      <c r="V29" s="78">
        <v>200.69</v>
      </c>
      <c r="W29" s="78">
        <v>110</v>
      </c>
      <c r="X29" s="78">
        <v>90.69</v>
      </c>
      <c r="Y29" s="78"/>
      <c r="Z29" s="78" t="s">
        <v>73</v>
      </c>
      <c r="AA29" s="78" t="s">
        <v>74</v>
      </c>
      <c r="AB29" s="78" t="s">
        <v>74</v>
      </c>
      <c r="AC29" s="78"/>
      <c r="AD29" s="78" t="s">
        <v>74</v>
      </c>
      <c r="AE29" s="78"/>
      <c r="AF29" s="78" t="s">
        <v>74</v>
      </c>
      <c r="AG29" s="76" t="s">
        <v>347</v>
      </c>
      <c r="AH29" s="76" t="s">
        <v>347</v>
      </c>
      <c r="AI29" s="78" t="s">
        <v>357</v>
      </c>
      <c r="AJ29" s="119" t="s">
        <v>358</v>
      </c>
      <c r="AK29" s="78" t="s">
        <v>247</v>
      </c>
      <c r="AL29" s="78" t="s">
        <v>248</v>
      </c>
      <c r="AM29" s="78" t="s">
        <v>249</v>
      </c>
      <c r="AN29" s="78" t="s">
        <v>250</v>
      </c>
      <c r="AO29" s="78" t="s">
        <v>350</v>
      </c>
      <c r="AP29" s="78" t="s">
        <v>252</v>
      </c>
      <c r="AQ29" s="78" t="s">
        <v>82</v>
      </c>
      <c r="AR29" s="78" t="s">
        <v>253</v>
      </c>
      <c r="AS29" s="76">
        <v>18983923130</v>
      </c>
    </row>
    <row r="30" customFormat="true" ht="25" hidden="true" customHeight="true" spans="1:45">
      <c r="A30" s="75">
        <f t="shared" si="1"/>
        <v>22</v>
      </c>
      <c r="B30" s="77" t="s">
        <v>359</v>
      </c>
      <c r="C30" s="78" t="s">
        <v>236</v>
      </c>
      <c r="D30" s="78" t="s">
        <v>62</v>
      </c>
      <c r="E30" s="77" t="s">
        <v>352</v>
      </c>
      <c r="F30" s="76" t="s">
        <v>220</v>
      </c>
      <c r="G30" s="76" t="s">
        <v>86</v>
      </c>
      <c r="H30" s="82" t="s">
        <v>238</v>
      </c>
      <c r="I30" s="77" t="s">
        <v>324</v>
      </c>
      <c r="J30" s="78" t="s">
        <v>360</v>
      </c>
      <c r="K30" s="78">
        <v>260.04</v>
      </c>
      <c r="L30" s="78">
        <v>137.5</v>
      </c>
      <c r="M30" s="78">
        <v>0</v>
      </c>
      <c r="N30" s="78">
        <v>122.54</v>
      </c>
      <c r="O30" s="78" t="s">
        <v>361</v>
      </c>
      <c r="P30" s="104" t="s">
        <v>362</v>
      </c>
      <c r="Q30" s="104" t="s">
        <v>363</v>
      </c>
      <c r="R30" s="78" t="s">
        <v>70</v>
      </c>
      <c r="S30" s="78" t="s">
        <v>243</v>
      </c>
      <c r="T30" s="82" t="s">
        <v>72</v>
      </c>
      <c r="U30" s="78" t="s">
        <v>73</v>
      </c>
      <c r="V30" s="78">
        <v>260.04</v>
      </c>
      <c r="W30" s="78">
        <v>137.5</v>
      </c>
      <c r="X30" s="78">
        <v>122.54</v>
      </c>
      <c r="Y30" s="78"/>
      <c r="Z30" s="78" t="s">
        <v>73</v>
      </c>
      <c r="AA30" s="78" t="s">
        <v>74</v>
      </c>
      <c r="AB30" s="78" t="s">
        <v>74</v>
      </c>
      <c r="AC30" s="78"/>
      <c r="AD30" s="78" t="s">
        <v>74</v>
      </c>
      <c r="AE30" s="78"/>
      <c r="AF30" s="78" t="s">
        <v>74</v>
      </c>
      <c r="AG30" s="76" t="s">
        <v>364</v>
      </c>
      <c r="AH30" s="76" t="s">
        <v>364</v>
      </c>
      <c r="AI30" s="78" t="s">
        <v>365</v>
      </c>
      <c r="AJ30" s="119" t="s">
        <v>366</v>
      </c>
      <c r="AK30" s="78" t="s">
        <v>247</v>
      </c>
      <c r="AL30" s="78" t="s">
        <v>248</v>
      </c>
      <c r="AM30" s="78" t="s">
        <v>249</v>
      </c>
      <c r="AN30" s="78" t="s">
        <v>250</v>
      </c>
      <c r="AO30" s="78" t="s">
        <v>367</v>
      </c>
      <c r="AP30" s="78" t="s">
        <v>252</v>
      </c>
      <c r="AQ30" s="78" t="s">
        <v>82</v>
      </c>
      <c r="AR30" s="78" t="s">
        <v>253</v>
      </c>
      <c r="AS30" s="76">
        <v>18983923130</v>
      </c>
    </row>
    <row r="31" customFormat="true" ht="25" hidden="true" customHeight="true" spans="1:45">
      <c r="A31" s="75">
        <f t="shared" si="1"/>
        <v>23</v>
      </c>
      <c r="B31" s="77" t="s">
        <v>368</v>
      </c>
      <c r="C31" s="78" t="s">
        <v>236</v>
      </c>
      <c r="D31" s="78" t="s">
        <v>62</v>
      </c>
      <c r="E31" s="77" t="s">
        <v>369</v>
      </c>
      <c r="F31" s="76" t="s">
        <v>220</v>
      </c>
      <c r="G31" s="76" t="s">
        <v>86</v>
      </c>
      <c r="H31" s="82" t="s">
        <v>238</v>
      </c>
      <c r="I31" s="77" t="s">
        <v>324</v>
      </c>
      <c r="J31" s="78" t="s">
        <v>370</v>
      </c>
      <c r="K31" s="78">
        <v>188.02</v>
      </c>
      <c r="L31" s="78">
        <v>120.34</v>
      </c>
      <c r="M31" s="78">
        <v>0</v>
      </c>
      <c r="N31" s="78">
        <v>67.68</v>
      </c>
      <c r="O31" s="78" t="s">
        <v>371</v>
      </c>
      <c r="P31" s="104" t="s">
        <v>372</v>
      </c>
      <c r="Q31" s="104" t="s">
        <v>373</v>
      </c>
      <c r="R31" s="78" t="s">
        <v>70</v>
      </c>
      <c r="S31" s="78" t="s">
        <v>243</v>
      </c>
      <c r="T31" s="82" t="s">
        <v>72</v>
      </c>
      <c r="U31" s="78" t="s">
        <v>73</v>
      </c>
      <c r="V31" s="78">
        <v>188.02</v>
      </c>
      <c r="W31" s="78">
        <v>120.34</v>
      </c>
      <c r="X31" s="78">
        <v>67.68</v>
      </c>
      <c r="Y31" s="78"/>
      <c r="Z31" s="78" t="s">
        <v>73</v>
      </c>
      <c r="AA31" s="78" t="s">
        <v>74</v>
      </c>
      <c r="AB31" s="78" t="s">
        <v>74</v>
      </c>
      <c r="AC31" s="78"/>
      <c r="AD31" s="78" t="s">
        <v>74</v>
      </c>
      <c r="AE31" s="78"/>
      <c r="AF31" s="78" t="s">
        <v>74</v>
      </c>
      <c r="AG31" s="76" t="s">
        <v>374</v>
      </c>
      <c r="AH31" s="76" t="s">
        <v>374</v>
      </c>
      <c r="AI31" s="78" t="s">
        <v>375</v>
      </c>
      <c r="AJ31" s="119" t="s">
        <v>376</v>
      </c>
      <c r="AK31" s="78" t="s">
        <v>247</v>
      </c>
      <c r="AL31" s="78" t="s">
        <v>248</v>
      </c>
      <c r="AM31" s="78" t="s">
        <v>249</v>
      </c>
      <c r="AN31" s="78" t="s">
        <v>250</v>
      </c>
      <c r="AO31" s="78" t="s">
        <v>377</v>
      </c>
      <c r="AP31" s="78" t="s">
        <v>252</v>
      </c>
      <c r="AQ31" s="78" t="s">
        <v>82</v>
      </c>
      <c r="AR31" s="78" t="s">
        <v>253</v>
      </c>
      <c r="AS31" s="76">
        <v>18983923130</v>
      </c>
    </row>
    <row r="32" s="62" customFormat="true" ht="25" hidden="true" customHeight="true" spans="1:45">
      <c r="A32" s="75">
        <f t="shared" si="1"/>
        <v>24</v>
      </c>
      <c r="B32" s="76" t="s">
        <v>378</v>
      </c>
      <c r="C32" s="76" t="s">
        <v>219</v>
      </c>
      <c r="D32" s="76" t="s">
        <v>62</v>
      </c>
      <c r="E32" s="76" t="s">
        <v>379</v>
      </c>
      <c r="F32" s="76" t="s">
        <v>220</v>
      </c>
      <c r="G32" s="76">
        <v>2020.12</v>
      </c>
      <c r="H32" s="76" t="s">
        <v>64</v>
      </c>
      <c r="I32" s="76" t="s">
        <v>380</v>
      </c>
      <c r="J32" s="76" t="s">
        <v>381</v>
      </c>
      <c r="K32" s="78">
        <v>25.63</v>
      </c>
      <c r="L32" s="78">
        <v>25.63</v>
      </c>
      <c r="M32" s="78">
        <v>0</v>
      </c>
      <c r="N32" s="78">
        <v>0</v>
      </c>
      <c r="O32" s="78" t="s">
        <v>382</v>
      </c>
      <c r="P32" s="78" t="s">
        <v>223</v>
      </c>
      <c r="Q32" s="78" t="s">
        <v>224</v>
      </c>
      <c r="R32" s="78" t="s">
        <v>70</v>
      </c>
      <c r="S32" s="78" t="s">
        <v>225</v>
      </c>
      <c r="T32" s="78" t="s">
        <v>72</v>
      </c>
      <c r="U32" s="78" t="s">
        <v>73</v>
      </c>
      <c r="V32" s="78">
        <v>25.63</v>
      </c>
      <c r="W32" s="78">
        <v>25.63</v>
      </c>
      <c r="X32" s="78">
        <v>0</v>
      </c>
      <c r="Y32" s="76"/>
      <c r="Z32" s="76" t="s">
        <v>73</v>
      </c>
      <c r="AA32" s="76" t="s">
        <v>74</v>
      </c>
      <c r="AB32" s="76" t="s">
        <v>74</v>
      </c>
      <c r="AC32" s="76"/>
      <c r="AD32" s="76" t="s">
        <v>74</v>
      </c>
      <c r="AE32" s="76"/>
      <c r="AF32" s="76" t="s">
        <v>74</v>
      </c>
      <c r="AG32" s="76" t="s">
        <v>383</v>
      </c>
      <c r="AH32" s="76" t="s">
        <v>383</v>
      </c>
      <c r="AI32" s="76" t="s">
        <v>227</v>
      </c>
      <c r="AJ32" s="76" t="s">
        <v>384</v>
      </c>
      <c r="AK32" s="76" t="s">
        <v>385</v>
      </c>
      <c r="AL32" s="76" t="s">
        <v>230</v>
      </c>
      <c r="AM32" s="76" t="s">
        <v>231</v>
      </c>
      <c r="AN32" s="76" t="s">
        <v>232</v>
      </c>
      <c r="AO32" s="76" t="s">
        <v>386</v>
      </c>
      <c r="AP32" s="76" t="s">
        <v>234</v>
      </c>
      <c r="AQ32" s="76" t="s">
        <v>82</v>
      </c>
      <c r="AR32" s="76" t="s">
        <v>83</v>
      </c>
      <c r="AS32" s="76" t="s">
        <v>84</v>
      </c>
    </row>
    <row r="33" s="62" customFormat="true" ht="25" hidden="true" customHeight="true" spans="1:45">
      <c r="A33" s="75">
        <f t="shared" si="1"/>
        <v>25</v>
      </c>
      <c r="B33" s="76" t="s">
        <v>387</v>
      </c>
      <c r="C33" s="76" t="s">
        <v>165</v>
      </c>
      <c r="D33" s="76" t="s">
        <v>62</v>
      </c>
      <c r="E33" s="85" t="s">
        <v>379</v>
      </c>
      <c r="F33" s="76" t="s">
        <v>167</v>
      </c>
      <c r="G33" s="76" t="s">
        <v>168</v>
      </c>
      <c r="H33" s="76" t="s">
        <v>169</v>
      </c>
      <c r="I33" s="85" t="s">
        <v>380</v>
      </c>
      <c r="J33" s="76" t="s">
        <v>388</v>
      </c>
      <c r="K33" s="82">
        <v>15.12</v>
      </c>
      <c r="L33" s="82">
        <v>15.12</v>
      </c>
      <c r="M33" s="78">
        <v>0</v>
      </c>
      <c r="N33" s="78">
        <v>0</v>
      </c>
      <c r="O33" s="78" t="s">
        <v>389</v>
      </c>
      <c r="P33" s="78" t="s">
        <v>173</v>
      </c>
      <c r="Q33" s="78" t="s">
        <v>390</v>
      </c>
      <c r="R33" s="78" t="s">
        <v>70</v>
      </c>
      <c r="S33" s="78" t="s">
        <v>175</v>
      </c>
      <c r="T33" s="82" t="s">
        <v>72</v>
      </c>
      <c r="U33" s="82" t="s">
        <v>73</v>
      </c>
      <c r="V33" s="82">
        <v>15.12</v>
      </c>
      <c r="W33" s="82">
        <v>15.12</v>
      </c>
      <c r="X33" s="78">
        <v>0</v>
      </c>
      <c r="Y33" s="115"/>
      <c r="Z33" s="78" t="s">
        <v>73</v>
      </c>
      <c r="AA33" s="78" t="s">
        <v>74</v>
      </c>
      <c r="AB33" s="78" t="s">
        <v>74</v>
      </c>
      <c r="AC33" s="78"/>
      <c r="AD33" s="78" t="s">
        <v>74</v>
      </c>
      <c r="AE33" s="78"/>
      <c r="AF33" s="78" t="s">
        <v>74</v>
      </c>
      <c r="AG33" s="76" t="s">
        <v>391</v>
      </c>
      <c r="AH33" s="76" t="s">
        <v>391</v>
      </c>
      <c r="AI33" s="76" t="s">
        <v>392</v>
      </c>
      <c r="AJ33" s="76" t="s">
        <v>393</v>
      </c>
      <c r="AK33" s="76" t="s">
        <v>179</v>
      </c>
      <c r="AL33" s="76" t="s">
        <v>180</v>
      </c>
      <c r="AM33" s="76" t="s">
        <v>181</v>
      </c>
      <c r="AN33" s="76"/>
      <c r="AO33" s="76" t="s">
        <v>394</v>
      </c>
      <c r="AP33" s="76" t="s">
        <v>183</v>
      </c>
      <c r="AQ33" s="76" t="s">
        <v>82</v>
      </c>
      <c r="AR33" s="76" t="s">
        <v>184</v>
      </c>
      <c r="AS33" s="76" t="s">
        <v>185</v>
      </c>
    </row>
    <row r="34" customFormat="true" ht="25" hidden="true" customHeight="true" spans="1:45">
      <c r="A34" s="75">
        <f t="shared" si="1"/>
        <v>26</v>
      </c>
      <c r="B34" s="77" t="s">
        <v>395</v>
      </c>
      <c r="C34" s="77" t="s">
        <v>236</v>
      </c>
      <c r="D34" s="77" t="s">
        <v>62</v>
      </c>
      <c r="E34" s="77" t="s">
        <v>379</v>
      </c>
      <c r="F34" s="76" t="s">
        <v>72</v>
      </c>
      <c r="G34" s="76" t="s">
        <v>72</v>
      </c>
      <c r="H34" s="76" t="s">
        <v>396</v>
      </c>
      <c r="I34" s="77" t="s">
        <v>397</v>
      </c>
      <c r="J34" s="93" t="s">
        <v>398</v>
      </c>
      <c r="K34" s="94">
        <v>300</v>
      </c>
      <c r="L34" s="94">
        <v>300</v>
      </c>
      <c r="M34" s="94">
        <v>0</v>
      </c>
      <c r="N34" s="94">
        <v>0</v>
      </c>
      <c r="O34" s="78" t="s">
        <v>399</v>
      </c>
      <c r="P34" s="105" t="s">
        <v>400</v>
      </c>
      <c r="Q34" s="105" t="s">
        <v>401</v>
      </c>
      <c r="R34" s="78" t="s">
        <v>70</v>
      </c>
      <c r="S34" s="94" t="s">
        <v>225</v>
      </c>
      <c r="T34" s="78" t="s">
        <v>72</v>
      </c>
      <c r="U34" s="78" t="s">
        <v>73</v>
      </c>
      <c r="V34" s="94">
        <v>300</v>
      </c>
      <c r="W34" s="94">
        <v>300</v>
      </c>
      <c r="X34" s="94">
        <v>0</v>
      </c>
      <c r="Y34" s="116" t="s">
        <v>73</v>
      </c>
      <c r="Z34" s="116" t="s">
        <v>73</v>
      </c>
      <c r="AA34" s="78" t="s">
        <v>74</v>
      </c>
      <c r="AB34" s="78" t="s">
        <v>74</v>
      </c>
      <c r="AC34" s="78"/>
      <c r="AD34" s="78" t="s">
        <v>74</v>
      </c>
      <c r="AE34" s="78"/>
      <c r="AF34" s="78" t="s">
        <v>74</v>
      </c>
      <c r="AG34" s="76" t="s">
        <v>402</v>
      </c>
      <c r="AH34" s="76" t="s">
        <v>402</v>
      </c>
      <c r="AI34" s="93" t="s">
        <v>398</v>
      </c>
      <c r="AJ34" s="93" t="s">
        <v>403</v>
      </c>
      <c r="AK34" s="78" t="s">
        <v>247</v>
      </c>
      <c r="AL34" s="76" t="s">
        <v>404</v>
      </c>
      <c r="AM34" s="76" t="s">
        <v>405</v>
      </c>
      <c r="AN34" s="115"/>
      <c r="AO34" s="76" t="s">
        <v>406</v>
      </c>
      <c r="AP34" s="76" t="s">
        <v>407</v>
      </c>
      <c r="AQ34" s="76" t="s">
        <v>82</v>
      </c>
      <c r="AR34" s="76" t="s">
        <v>408</v>
      </c>
      <c r="AS34" s="76" t="s">
        <v>409</v>
      </c>
    </row>
    <row r="35" customFormat="true" ht="25" hidden="true" customHeight="true" spans="1:45">
      <c r="A35" s="75">
        <f t="shared" si="1"/>
        <v>27</v>
      </c>
      <c r="B35" s="77" t="s">
        <v>410</v>
      </c>
      <c r="C35" s="78" t="s">
        <v>236</v>
      </c>
      <c r="D35" s="78" t="s">
        <v>62</v>
      </c>
      <c r="E35" s="77" t="s">
        <v>411</v>
      </c>
      <c r="F35" s="76" t="s">
        <v>220</v>
      </c>
      <c r="G35" s="76" t="s">
        <v>286</v>
      </c>
      <c r="H35" s="82" t="s">
        <v>238</v>
      </c>
      <c r="I35" s="77" t="s">
        <v>380</v>
      </c>
      <c r="J35" s="78" t="s">
        <v>412</v>
      </c>
      <c r="K35" s="78">
        <v>158.9633</v>
      </c>
      <c r="L35" s="78">
        <v>151.25</v>
      </c>
      <c r="M35" s="78">
        <v>0</v>
      </c>
      <c r="N35" s="78">
        <v>7.7133</v>
      </c>
      <c r="O35" s="78" t="s">
        <v>413</v>
      </c>
      <c r="P35" s="104" t="s">
        <v>414</v>
      </c>
      <c r="Q35" s="104" t="s">
        <v>415</v>
      </c>
      <c r="R35" s="78" t="s">
        <v>70</v>
      </c>
      <c r="S35" s="78" t="s">
        <v>243</v>
      </c>
      <c r="T35" s="82" t="s">
        <v>72</v>
      </c>
      <c r="U35" s="78" t="s">
        <v>73</v>
      </c>
      <c r="V35" s="78">
        <v>158.9633</v>
      </c>
      <c r="W35" s="78">
        <v>151.25</v>
      </c>
      <c r="X35" s="78">
        <v>7.7133</v>
      </c>
      <c r="Y35" s="78"/>
      <c r="Z35" s="78" t="s">
        <v>73</v>
      </c>
      <c r="AA35" s="78" t="s">
        <v>74</v>
      </c>
      <c r="AB35" s="78" t="s">
        <v>74</v>
      </c>
      <c r="AC35" s="78"/>
      <c r="AD35" s="78" t="s">
        <v>74</v>
      </c>
      <c r="AE35" s="78"/>
      <c r="AF35" s="78" t="s">
        <v>74</v>
      </c>
      <c r="AG35" s="76" t="s">
        <v>416</v>
      </c>
      <c r="AH35" s="76" t="s">
        <v>416</v>
      </c>
      <c r="AI35" s="78" t="s">
        <v>417</v>
      </c>
      <c r="AJ35" s="119" t="s">
        <v>418</v>
      </c>
      <c r="AK35" s="78" t="s">
        <v>247</v>
      </c>
      <c r="AL35" s="78" t="s">
        <v>248</v>
      </c>
      <c r="AM35" s="78" t="s">
        <v>249</v>
      </c>
      <c r="AN35" s="78" t="s">
        <v>250</v>
      </c>
      <c r="AO35" s="78" t="s">
        <v>419</v>
      </c>
      <c r="AP35" s="78" t="s">
        <v>252</v>
      </c>
      <c r="AQ35" s="78" t="s">
        <v>82</v>
      </c>
      <c r="AR35" s="78" t="s">
        <v>253</v>
      </c>
      <c r="AS35" s="76">
        <v>18983923130</v>
      </c>
    </row>
    <row r="36" customFormat="true" ht="25" hidden="true" customHeight="true" spans="1:45">
      <c r="A36" s="75">
        <f t="shared" si="1"/>
        <v>28</v>
      </c>
      <c r="B36" s="77" t="s">
        <v>420</v>
      </c>
      <c r="C36" s="78" t="s">
        <v>236</v>
      </c>
      <c r="D36" s="78" t="s">
        <v>62</v>
      </c>
      <c r="E36" s="77" t="s">
        <v>421</v>
      </c>
      <c r="F36" s="76" t="s">
        <v>220</v>
      </c>
      <c r="G36" s="76" t="s">
        <v>286</v>
      </c>
      <c r="H36" s="82" t="s">
        <v>238</v>
      </c>
      <c r="I36" s="77" t="s">
        <v>380</v>
      </c>
      <c r="J36" s="78" t="s">
        <v>422</v>
      </c>
      <c r="K36" s="78">
        <v>252.523</v>
      </c>
      <c r="L36" s="78">
        <v>174.68</v>
      </c>
      <c r="M36" s="78">
        <v>0</v>
      </c>
      <c r="N36" s="78">
        <v>77.8426</v>
      </c>
      <c r="O36" s="78" t="s">
        <v>423</v>
      </c>
      <c r="P36" s="104" t="s">
        <v>424</v>
      </c>
      <c r="Q36" s="104" t="s">
        <v>425</v>
      </c>
      <c r="R36" s="78" t="s">
        <v>70</v>
      </c>
      <c r="S36" s="78" t="s">
        <v>243</v>
      </c>
      <c r="T36" s="82" t="s">
        <v>72</v>
      </c>
      <c r="U36" s="78" t="s">
        <v>73</v>
      </c>
      <c r="V36" s="78">
        <v>252.523</v>
      </c>
      <c r="W36" s="78">
        <v>174.68</v>
      </c>
      <c r="X36" s="78">
        <v>77.8426</v>
      </c>
      <c r="Y36" s="78"/>
      <c r="Z36" s="78" t="s">
        <v>73</v>
      </c>
      <c r="AA36" s="78" t="s">
        <v>74</v>
      </c>
      <c r="AB36" s="78" t="s">
        <v>74</v>
      </c>
      <c r="AC36" s="78"/>
      <c r="AD36" s="78" t="s">
        <v>74</v>
      </c>
      <c r="AE36" s="78"/>
      <c r="AF36" s="78" t="s">
        <v>74</v>
      </c>
      <c r="AG36" s="76" t="s">
        <v>426</v>
      </c>
      <c r="AH36" s="76" t="s">
        <v>426</v>
      </c>
      <c r="AI36" s="78" t="s">
        <v>427</v>
      </c>
      <c r="AJ36" s="119" t="s">
        <v>428</v>
      </c>
      <c r="AK36" s="78" t="s">
        <v>247</v>
      </c>
      <c r="AL36" s="78" t="s">
        <v>248</v>
      </c>
      <c r="AM36" s="78" t="s">
        <v>249</v>
      </c>
      <c r="AN36" s="78" t="s">
        <v>250</v>
      </c>
      <c r="AO36" s="78" t="s">
        <v>429</v>
      </c>
      <c r="AP36" s="78" t="s">
        <v>252</v>
      </c>
      <c r="AQ36" s="78" t="s">
        <v>82</v>
      </c>
      <c r="AR36" s="78" t="s">
        <v>253</v>
      </c>
      <c r="AS36" s="76">
        <v>18983923130</v>
      </c>
    </row>
    <row r="37" customFormat="true" ht="25" hidden="true" customHeight="true" spans="1:45">
      <c r="A37" s="75">
        <f t="shared" si="1"/>
        <v>29</v>
      </c>
      <c r="B37" s="76" t="s">
        <v>430</v>
      </c>
      <c r="C37" s="76" t="s">
        <v>219</v>
      </c>
      <c r="D37" s="76" t="s">
        <v>62</v>
      </c>
      <c r="E37" s="76" t="s">
        <v>431</v>
      </c>
      <c r="F37" s="76" t="s">
        <v>220</v>
      </c>
      <c r="G37" s="76">
        <v>2020.12</v>
      </c>
      <c r="H37" s="76" t="s">
        <v>64</v>
      </c>
      <c r="I37" s="76" t="s">
        <v>432</v>
      </c>
      <c r="J37" s="76" t="s">
        <v>433</v>
      </c>
      <c r="K37" s="78">
        <v>50.77</v>
      </c>
      <c r="L37" s="78">
        <v>50.77</v>
      </c>
      <c r="M37" s="78">
        <v>0</v>
      </c>
      <c r="N37" s="78">
        <v>0</v>
      </c>
      <c r="O37" s="78" t="s">
        <v>434</v>
      </c>
      <c r="P37" s="78" t="s">
        <v>223</v>
      </c>
      <c r="Q37" s="78" t="s">
        <v>224</v>
      </c>
      <c r="R37" s="78" t="s">
        <v>70</v>
      </c>
      <c r="S37" s="78" t="s">
        <v>225</v>
      </c>
      <c r="T37" s="78" t="s">
        <v>72</v>
      </c>
      <c r="U37" s="78" t="s">
        <v>73</v>
      </c>
      <c r="V37" s="78">
        <v>50.77</v>
      </c>
      <c r="W37" s="78">
        <v>50.77</v>
      </c>
      <c r="X37" s="78">
        <v>0</v>
      </c>
      <c r="Y37" s="76"/>
      <c r="Z37" s="76" t="s">
        <v>73</v>
      </c>
      <c r="AA37" s="76" t="s">
        <v>74</v>
      </c>
      <c r="AB37" s="76" t="s">
        <v>74</v>
      </c>
      <c r="AC37" s="76"/>
      <c r="AD37" s="76" t="s">
        <v>74</v>
      </c>
      <c r="AE37" s="76"/>
      <c r="AF37" s="76" t="s">
        <v>74</v>
      </c>
      <c r="AG37" s="76" t="s">
        <v>435</v>
      </c>
      <c r="AH37" s="76" t="s">
        <v>435</v>
      </c>
      <c r="AI37" s="76" t="s">
        <v>227</v>
      </c>
      <c r="AJ37" s="76" t="s">
        <v>436</v>
      </c>
      <c r="AK37" s="76" t="s">
        <v>437</v>
      </c>
      <c r="AL37" s="76" t="s">
        <v>230</v>
      </c>
      <c r="AM37" s="76" t="s">
        <v>231</v>
      </c>
      <c r="AN37" s="76" t="s">
        <v>232</v>
      </c>
      <c r="AO37" s="76" t="s">
        <v>438</v>
      </c>
      <c r="AP37" s="76" t="s">
        <v>234</v>
      </c>
      <c r="AQ37" s="76" t="s">
        <v>82</v>
      </c>
      <c r="AR37" s="76" t="s">
        <v>83</v>
      </c>
      <c r="AS37" s="76" t="s">
        <v>84</v>
      </c>
    </row>
    <row r="38" customFormat="true" ht="25" hidden="true" customHeight="true" spans="1:45">
      <c r="A38" s="75">
        <f t="shared" si="1"/>
        <v>30</v>
      </c>
      <c r="B38" s="76" t="s">
        <v>439</v>
      </c>
      <c r="C38" s="76" t="s">
        <v>165</v>
      </c>
      <c r="D38" s="76" t="s">
        <v>62</v>
      </c>
      <c r="E38" s="85" t="s">
        <v>431</v>
      </c>
      <c r="F38" s="76" t="s">
        <v>167</v>
      </c>
      <c r="G38" s="76" t="s">
        <v>168</v>
      </c>
      <c r="H38" s="76" t="s">
        <v>169</v>
      </c>
      <c r="I38" s="85" t="s">
        <v>440</v>
      </c>
      <c r="J38" s="76" t="s">
        <v>441</v>
      </c>
      <c r="K38" s="82">
        <v>29.16</v>
      </c>
      <c r="L38" s="82">
        <v>29.16</v>
      </c>
      <c r="M38" s="78">
        <v>0</v>
      </c>
      <c r="N38" s="78">
        <v>0</v>
      </c>
      <c r="O38" s="78" t="s">
        <v>442</v>
      </c>
      <c r="P38" s="78" t="s">
        <v>443</v>
      </c>
      <c r="Q38" s="78" t="s">
        <v>444</v>
      </c>
      <c r="R38" s="78" t="s">
        <v>70</v>
      </c>
      <c r="S38" s="78" t="s">
        <v>175</v>
      </c>
      <c r="T38" s="82" t="s">
        <v>72</v>
      </c>
      <c r="U38" s="82" t="s">
        <v>73</v>
      </c>
      <c r="V38" s="82">
        <v>29.16</v>
      </c>
      <c r="W38" s="82">
        <v>29.16</v>
      </c>
      <c r="X38" s="78">
        <v>0</v>
      </c>
      <c r="Y38" s="115"/>
      <c r="Z38" s="78" t="s">
        <v>73</v>
      </c>
      <c r="AA38" s="78" t="s">
        <v>74</v>
      </c>
      <c r="AB38" s="78" t="s">
        <v>74</v>
      </c>
      <c r="AC38" s="78"/>
      <c r="AD38" s="78" t="s">
        <v>74</v>
      </c>
      <c r="AE38" s="78"/>
      <c r="AF38" s="78" t="s">
        <v>74</v>
      </c>
      <c r="AG38" s="76" t="s">
        <v>445</v>
      </c>
      <c r="AH38" s="76" t="s">
        <v>445</v>
      </c>
      <c r="AI38" s="76" t="s">
        <v>446</v>
      </c>
      <c r="AJ38" s="76" t="s">
        <v>447</v>
      </c>
      <c r="AK38" s="76" t="s">
        <v>179</v>
      </c>
      <c r="AL38" s="76" t="s">
        <v>180</v>
      </c>
      <c r="AM38" s="76" t="s">
        <v>448</v>
      </c>
      <c r="AN38" s="76"/>
      <c r="AO38" s="76" t="s">
        <v>449</v>
      </c>
      <c r="AP38" s="76" t="s">
        <v>183</v>
      </c>
      <c r="AQ38" s="76" t="s">
        <v>82</v>
      </c>
      <c r="AR38" s="76" t="s">
        <v>184</v>
      </c>
      <c r="AS38" s="76" t="s">
        <v>185</v>
      </c>
    </row>
    <row r="39" customFormat="true" ht="25" hidden="true" customHeight="true" spans="1:45">
      <c r="A39" s="75">
        <f t="shared" si="1"/>
        <v>31</v>
      </c>
      <c r="B39" s="78" t="s">
        <v>450</v>
      </c>
      <c r="C39" s="78" t="s">
        <v>219</v>
      </c>
      <c r="D39" s="78" t="s">
        <v>62</v>
      </c>
      <c r="E39" s="78" t="s">
        <v>451</v>
      </c>
      <c r="F39" s="76" t="s">
        <v>220</v>
      </c>
      <c r="G39" s="76" t="s">
        <v>286</v>
      </c>
      <c r="H39" s="76" t="s">
        <v>64</v>
      </c>
      <c r="I39" s="78" t="s">
        <v>432</v>
      </c>
      <c r="J39" s="78" t="s">
        <v>452</v>
      </c>
      <c r="K39" s="78">
        <v>80</v>
      </c>
      <c r="L39" s="78">
        <v>80</v>
      </c>
      <c r="M39" s="78">
        <v>0</v>
      </c>
      <c r="N39" s="78">
        <v>0</v>
      </c>
      <c r="O39" s="78" t="s">
        <v>453</v>
      </c>
      <c r="P39" s="78" t="s">
        <v>454</v>
      </c>
      <c r="Q39" s="78" t="s">
        <v>455</v>
      </c>
      <c r="R39" s="78" t="s">
        <v>70</v>
      </c>
      <c r="S39" s="78" t="s">
        <v>225</v>
      </c>
      <c r="T39" s="78" t="s">
        <v>72</v>
      </c>
      <c r="U39" s="78" t="s">
        <v>73</v>
      </c>
      <c r="V39" s="78">
        <v>80</v>
      </c>
      <c r="W39" s="78">
        <v>80</v>
      </c>
      <c r="X39" s="78">
        <v>0</v>
      </c>
      <c r="Y39" s="78"/>
      <c r="Z39" s="78" t="s">
        <v>73</v>
      </c>
      <c r="AA39" s="78" t="s">
        <v>73</v>
      </c>
      <c r="AB39" s="78" t="s">
        <v>74</v>
      </c>
      <c r="AC39" s="85"/>
      <c r="AD39" s="77" t="s">
        <v>73</v>
      </c>
      <c r="AE39" s="77" t="s">
        <v>456</v>
      </c>
      <c r="AF39" s="77" t="s">
        <v>74</v>
      </c>
      <c r="AG39" s="76" t="s">
        <v>457</v>
      </c>
      <c r="AH39" s="76" t="s">
        <v>457</v>
      </c>
      <c r="AI39" s="78" t="s">
        <v>458</v>
      </c>
      <c r="AJ39" s="78" t="s">
        <v>459</v>
      </c>
      <c r="AK39" s="78" t="s">
        <v>247</v>
      </c>
      <c r="AL39" s="78" t="s">
        <v>460</v>
      </c>
      <c r="AM39" s="78" t="s">
        <v>461</v>
      </c>
      <c r="AN39" s="78" t="s">
        <v>462</v>
      </c>
      <c r="AO39" s="78" t="s">
        <v>463</v>
      </c>
      <c r="AP39" s="78" t="s">
        <v>464</v>
      </c>
      <c r="AQ39" s="78" t="s">
        <v>82</v>
      </c>
      <c r="AR39" s="78" t="s">
        <v>465</v>
      </c>
      <c r="AS39" s="76">
        <v>13452851338</v>
      </c>
    </row>
    <row r="40" customFormat="true" ht="25" hidden="true" customHeight="true" spans="1:45">
      <c r="A40" s="75">
        <f t="shared" si="1"/>
        <v>32</v>
      </c>
      <c r="B40" s="77" t="s">
        <v>466</v>
      </c>
      <c r="C40" s="78" t="s">
        <v>236</v>
      </c>
      <c r="D40" s="78" t="s">
        <v>62</v>
      </c>
      <c r="E40" s="85" t="s">
        <v>451</v>
      </c>
      <c r="F40" s="76" t="s">
        <v>220</v>
      </c>
      <c r="G40" s="76" t="s">
        <v>286</v>
      </c>
      <c r="H40" s="82" t="s">
        <v>238</v>
      </c>
      <c r="I40" s="77" t="s">
        <v>432</v>
      </c>
      <c r="J40" s="78" t="s">
        <v>467</v>
      </c>
      <c r="K40" s="78">
        <v>250.668</v>
      </c>
      <c r="L40" s="78">
        <v>185.161</v>
      </c>
      <c r="M40" s="78">
        <v>0</v>
      </c>
      <c r="N40" s="78">
        <v>65.50663</v>
      </c>
      <c r="O40" s="78" t="s">
        <v>468</v>
      </c>
      <c r="P40" s="104" t="s">
        <v>469</v>
      </c>
      <c r="Q40" s="104" t="s">
        <v>470</v>
      </c>
      <c r="R40" s="78" t="s">
        <v>70</v>
      </c>
      <c r="S40" s="78" t="s">
        <v>243</v>
      </c>
      <c r="T40" s="82" t="s">
        <v>72</v>
      </c>
      <c r="U40" s="78" t="s">
        <v>73</v>
      </c>
      <c r="V40" s="78">
        <v>250.668</v>
      </c>
      <c r="W40" s="78">
        <v>185.161</v>
      </c>
      <c r="X40" s="78">
        <v>65.50663</v>
      </c>
      <c r="Y40" s="78"/>
      <c r="Z40" s="78" t="s">
        <v>73</v>
      </c>
      <c r="AA40" s="78" t="s">
        <v>73</v>
      </c>
      <c r="AB40" s="78" t="s">
        <v>74</v>
      </c>
      <c r="AC40" s="78"/>
      <c r="AD40" s="78" t="s">
        <v>74</v>
      </c>
      <c r="AE40" s="78"/>
      <c r="AF40" s="78" t="s">
        <v>74</v>
      </c>
      <c r="AG40" s="76" t="s">
        <v>471</v>
      </c>
      <c r="AH40" s="76" t="s">
        <v>471</v>
      </c>
      <c r="AI40" s="78" t="s">
        <v>472</v>
      </c>
      <c r="AJ40" s="119" t="s">
        <v>473</v>
      </c>
      <c r="AK40" s="78" t="s">
        <v>247</v>
      </c>
      <c r="AL40" s="78" t="s">
        <v>248</v>
      </c>
      <c r="AM40" s="78" t="s">
        <v>249</v>
      </c>
      <c r="AN40" s="78" t="s">
        <v>250</v>
      </c>
      <c r="AO40" s="78" t="s">
        <v>474</v>
      </c>
      <c r="AP40" s="78" t="s">
        <v>252</v>
      </c>
      <c r="AQ40" s="78" t="s">
        <v>82</v>
      </c>
      <c r="AR40" s="78" t="s">
        <v>253</v>
      </c>
      <c r="AS40" s="76">
        <v>18983923130</v>
      </c>
    </row>
    <row r="41" customFormat="true" ht="25" hidden="true" customHeight="true" spans="1:45">
      <c r="A41" s="75">
        <f t="shared" si="1"/>
        <v>33</v>
      </c>
      <c r="B41" s="78" t="s">
        <v>475</v>
      </c>
      <c r="C41" s="78" t="s">
        <v>219</v>
      </c>
      <c r="D41" s="78" t="s">
        <v>62</v>
      </c>
      <c r="E41" s="78" t="s">
        <v>476</v>
      </c>
      <c r="F41" s="76" t="s">
        <v>220</v>
      </c>
      <c r="G41" s="76" t="s">
        <v>286</v>
      </c>
      <c r="H41" s="76" t="s">
        <v>64</v>
      </c>
      <c r="I41" s="78" t="s">
        <v>432</v>
      </c>
      <c r="J41" s="78" t="s">
        <v>477</v>
      </c>
      <c r="K41" s="78">
        <v>80</v>
      </c>
      <c r="L41" s="78">
        <v>80</v>
      </c>
      <c r="M41" s="78">
        <v>0</v>
      </c>
      <c r="N41" s="78">
        <v>0</v>
      </c>
      <c r="O41" s="78" t="s">
        <v>478</v>
      </c>
      <c r="P41" s="78" t="s">
        <v>454</v>
      </c>
      <c r="Q41" s="78" t="s">
        <v>455</v>
      </c>
      <c r="R41" s="78" t="s">
        <v>70</v>
      </c>
      <c r="S41" s="78" t="s">
        <v>225</v>
      </c>
      <c r="T41" s="78" t="s">
        <v>72</v>
      </c>
      <c r="U41" s="78" t="s">
        <v>73</v>
      </c>
      <c r="V41" s="78">
        <v>80</v>
      </c>
      <c r="W41" s="78">
        <v>80</v>
      </c>
      <c r="X41" s="78">
        <v>0</v>
      </c>
      <c r="Y41" s="78"/>
      <c r="Z41" s="78" t="s">
        <v>73</v>
      </c>
      <c r="AA41" s="78" t="s">
        <v>73</v>
      </c>
      <c r="AB41" s="78" t="s">
        <v>74</v>
      </c>
      <c r="AC41" s="85"/>
      <c r="AD41" s="77" t="s">
        <v>73</v>
      </c>
      <c r="AE41" s="77" t="s">
        <v>479</v>
      </c>
      <c r="AF41" s="77" t="s">
        <v>74</v>
      </c>
      <c r="AG41" s="76" t="s">
        <v>480</v>
      </c>
      <c r="AH41" s="76" t="s">
        <v>480</v>
      </c>
      <c r="AI41" s="78" t="s">
        <v>458</v>
      </c>
      <c r="AJ41" s="78" t="s">
        <v>459</v>
      </c>
      <c r="AK41" s="78" t="s">
        <v>247</v>
      </c>
      <c r="AL41" s="78" t="s">
        <v>460</v>
      </c>
      <c r="AM41" s="78" t="s">
        <v>461</v>
      </c>
      <c r="AN41" s="78" t="s">
        <v>462</v>
      </c>
      <c r="AO41" s="78" t="s">
        <v>463</v>
      </c>
      <c r="AP41" s="78" t="s">
        <v>481</v>
      </c>
      <c r="AQ41" s="78" t="s">
        <v>82</v>
      </c>
      <c r="AR41" s="78" t="s">
        <v>465</v>
      </c>
      <c r="AS41" s="76">
        <v>13452851338</v>
      </c>
    </row>
    <row r="42" customFormat="true" ht="25" hidden="true" customHeight="true" spans="1:45">
      <c r="A42" s="75">
        <f t="shared" si="1"/>
        <v>34</v>
      </c>
      <c r="B42" s="77" t="s">
        <v>482</v>
      </c>
      <c r="C42" s="78" t="s">
        <v>236</v>
      </c>
      <c r="D42" s="78" t="s">
        <v>62</v>
      </c>
      <c r="E42" s="85" t="s">
        <v>476</v>
      </c>
      <c r="F42" s="76" t="s">
        <v>220</v>
      </c>
      <c r="G42" s="76" t="s">
        <v>286</v>
      </c>
      <c r="H42" s="82" t="s">
        <v>238</v>
      </c>
      <c r="I42" s="77" t="s">
        <v>432</v>
      </c>
      <c r="J42" s="78" t="s">
        <v>483</v>
      </c>
      <c r="K42" s="78">
        <v>342.125</v>
      </c>
      <c r="L42" s="78">
        <v>244.775</v>
      </c>
      <c r="M42" s="78">
        <v>97.35</v>
      </c>
      <c r="N42" s="78">
        <v>0</v>
      </c>
      <c r="O42" s="78" t="s">
        <v>484</v>
      </c>
      <c r="P42" s="104" t="s">
        <v>485</v>
      </c>
      <c r="Q42" s="104" t="s">
        <v>486</v>
      </c>
      <c r="R42" s="78" t="s">
        <v>70</v>
      </c>
      <c r="S42" s="78" t="s">
        <v>243</v>
      </c>
      <c r="T42" s="82" t="s">
        <v>72</v>
      </c>
      <c r="U42" s="78" t="s">
        <v>73</v>
      </c>
      <c r="V42" s="78">
        <v>342.125</v>
      </c>
      <c r="W42" s="78">
        <v>244.775</v>
      </c>
      <c r="X42" s="78">
        <v>97.35</v>
      </c>
      <c r="Y42" s="78"/>
      <c r="Z42" s="78" t="s">
        <v>73</v>
      </c>
      <c r="AA42" s="78" t="s">
        <v>73</v>
      </c>
      <c r="AB42" s="78" t="s">
        <v>74</v>
      </c>
      <c r="AC42" s="78"/>
      <c r="AD42" s="78" t="s">
        <v>74</v>
      </c>
      <c r="AE42" s="78"/>
      <c r="AF42" s="78" t="s">
        <v>74</v>
      </c>
      <c r="AG42" s="76" t="s">
        <v>487</v>
      </c>
      <c r="AH42" s="76" t="s">
        <v>487</v>
      </c>
      <c r="AI42" s="78" t="s">
        <v>488</v>
      </c>
      <c r="AJ42" s="119" t="s">
        <v>489</v>
      </c>
      <c r="AK42" s="78" t="s">
        <v>247</v>
      </c>
      <c r="AL42" s="78" t="s">
        <v>248</v>
      </c>
      <c r="AM42" s="78" t="s">
        <v>249</v>
      </c>
      <c r="AN42" s="78" t="s">
        <v>250</v>
      </c>
      <c r="AO42" s="78" t="s">
        <v>490</v>
      </c>
      <c r="AP42" s="78" t="s">
        <v>252</v>
      </c>
      <c r="AQ42" s="78" t="s">
        <v>82</v>
      </c>
      <c r="AR42" s="78" t="s">
        <v>253</v>
      </c>
      <c r="AS42" s="76">
        <v>18983923130</v>
      </c>
    </row>
    <row r="43" customFormat="true" ht="25" hidden="true" customHeight="true" spans="1:45">
      <c r="A43" s="75">
        <f t="shared" si="1"/>
        <v>35</v>
      </c>
      <c r="B43" s="77" t="s">
        <v>491</v>
      </c>
      <c r="C43" s="78" t="s">
        <v>236</v>
      </c>
      <c r="D43" s="78" t="s">
        <v>62</v>
      </c>
      <c r="E43" s="85" t="s">
        <v>492</v>
      </c>
      <c r="F43" s="76" t="s">
        <v>220</v>
      </c>
      <c r="G43" s="76" t="s">
        <v>286</v>
      </c>
      <c r="H43" s="82" t="s">
        <v>238</v>
      </c>
      <c r="I43" s="77" t="s">
        <v>432</v>
      </c>
      <c r="J43" s="78" t="s">
        <v>493</v>
      </c>
      <c r="K43" s="78">
        <v>300.63</v>
      </c>
      <c r="L43" s="78">
        <v>203.28</v>
      </c>
      <c r="M43" s="78">
        <v>97.35</v>
      </c>
      <c r="N43" s="78">
        <v>0</v>
      </c>
      <c r="O43" s="78" t="s">
        <v>494</v>
      </c>
      <c r="P43" s="104" t="s">
        <v>495</v>
      </c>
      <c r="Q43" s="104" t="s">
        <v>496</v>
      </c>
      <c r="R43" s="78" t="s">
        <v>70</v>
      </c>
      <c r="S43" s="78" t="s">
        <v>243</v>
      </c>
      <c r="T43" s="82" t="s">
        <v>72</v>
      </c>
      <c r="U43" s="78" t="s">
        <v>73</v>
      </c>
      <c r="V43" s="78">
        <v>300.63</v>
      </c>
      <c r="W43" s="78">
        <v>203.28</v>
      </c>
      <c r="X43" s="78">
        <v>97.35</v>
      </c>
      <c r="Y43" s="117"/>
      <c r="Z43" s="78" t="s">
        <v>73</v>
      </c>
      <c r="AA43" s="78" t="s">
        <v>73</v>
      </c>
      <c r="AB43" s="78" t="s">
        <v>74</v>
      </c>
      <c r="AC43" s="78"/>
      <c r="AD43" s="78" t="s">
        <v>74</v>
      </c>
      <c r="AE43" s="78"/>
      <c r="AF43" s="78" t="s">
        <v>74</v>
      </c>
      <c r="AG43" s="76" t="s">
        <v>497</v>
      </c>
      <c r="AH43" s="76" t="s">
        <v>497</v>
      </c>
      <c r="AI43" s="78" t="s">
        <v>498</v>
      </c>
      <c r="AJ43" s="119" t="s">
        <v>499</v>
      </c>
      <c r="AK43" s="78" t="s">
        <v>247</v>
      </c>
      <c r="AL43" s="78" t="s">
        <v>248</v>
      </c>
      <c r="AM43" s="78" t="s">
        <v>249</v>
      </c>
      <c r="AN43" s="78" t="s">
        <v>250</v>
      </c>
      <c r="AO43" s="78" t="s">
        <v>500</v>
      </c>
      <c r="AP43" s="78" t="s">
        <v>252</v>
      </c>
      <c r="AQ43" s="78" t="s">
        <v>82</v>
      </c>
      <c r="AR43" s="78" t="s">
        <v>253</v>
      </c>
      <c r="AS43" s="76">
        <v>18983923130</v>
      </c>
    </row>
    <row r="44" customFormat="true" ht="25" hidden="true" customHeight="true" spans="1:45">
      <c r="A44" s="79">
        <f t="shared" si="1"/>
        <v>36</v>
      </c>
      <c r="B44" s="80" t="s">
        <v>501</v>
      </c>
      <c r="C44" s="80" t="s">
        <v>219</v>
      </c>
      <c r="D44" s="80" t="s">
        <v>62</v>
      </c>
      <c r="E44" s="80" t="s">
        <v>502</v>
      </c>
      <c r="F44" s="80" t="s">
        <v>220</v>
      </c>
      <c r="G44" s="80">
        <v>2020.12</v>
      </c>
      <c r="H44" s="80" t="s">
        <v>64</v>
      </c>
      <c r="I44" s="80" t="s">
        <v>440</v>
      </c>
      <c r="J44" s="80" t="s">
        <v>503</v>
      </c>
      <c r="K44" s="95">
        <v>15.13</v>
      </c>
      <c r="L44" s="95">
        <v>15.13</v>
      </c>
      <c r="M44" s="95">
        <v>0</v>
      </c>
      <c r="N44" s="95">
        <v>0</v>
      </c>
      <c r="O44" s="95" t="s">
        <v>504</v>
      </c>
      <c r="P44" s="95" t="s">
        <v>269</v>
      </c>
      <c r="Q44" s="95" t="s">
        <v>270</v>
      </c>
      <c r="R44" s="95" t="s">
        <v>70</v>
      </c>
      <c r="S44" s="95" t="s">
        <v>225</v>
      </c>
      <c r="T44" s="95" t="s">
        <v>72</v>
      </c>
      <c r="U44" s="95" t="s">
        <v>73</v>
      </c>
      <c r="V44" s="95">
        <v>15.13</v>
      </c>
      <c r="W44" s="95">
        <v>15.13</v>
      </c>
      <c r="X44" s="95">
        <v>0</v>
      </c>
      <c r="Y44" s="80"/>
      <c r="Z44" s="80" t="s">
        <v>73</v>
      </c>
      <c r="AA44" s="80" t="s">
        <v>74</v>
      </c>
      <c r="AB44" s="80" t="s">
        <v>74</v>
      </c>
      <c r="AC44" s="80"/>
      <c r="AD44" s="80" t="s">
        <v>74</v>
      </c>
      <c r="AE44" s="80"/>
      <c r="AF44" s="80" t="s">
        <v>74</v>
      </c>
      <c r="AG44" s="80" t="s">
        <v>505</v>
      </c>
      <c r="AH44" s="80" t="s">
        <v>505</v>
      </c>
      <c r="AI44" s="80" t="s">
        <v>272</v>
      </c>
      <c r="AJ44" s="80" t="s">
        <v>506</v>
      </c>
      <c r="AK44" s="80" t="s">
        <v>507</v>
      </c>
      <c r="AL44" s="80" t="s">
        <v>230</v>
      </c>
      <c r="AM44" s="80" t="s">
        <v>231</v>
      </c>
      <c r="AN44" s="80" t="s">
        <v>232</v>
      </c>
      <c r="AO44" s="80" t="s">
        <v>508</v>
      </c>
      <c r="AP44" s="80" t="s">
        <v>234</v>
      </c>
      <c r="AQ44" s="80" t="s">
        <v>82</v>
      </c>
      <c r="AR44" s="80" t="s">
        <v>83</v>
      </c>
      <c r="AS44" s="80" t="s">
        <v>84</v>
      </c>
    </row>
    <row r="45" customFormat="true" ht="25" hidden="true" customHeight="true" spans="1:45">
      <c r="A45" s="75">
        <f t="shared" si="1"/>
        <v>37</v>
      </c>
      <c r="B45" s="76" t="s">
        <v>509</v>
      </c>
      <c r="C45" s="76" t="s">
        <v>165</v>
      </c>
      <c r="D45" s="76" t="s">
        <v>62</v>
      </c>
      <c r="E45" s="85" t="s">
        <v>502</v>
      </c>
      <c r="F45" s="76" t="s">
        <v>167</v>
      </c>
      <c r="G45" s="76" t="s">
        <v>168</v>
      </c>
      <c r="H45" s="76" t="s">
        <v>169</v>
      </c>
      <c r="I45" s="85" t="s">
        <v>510</v>
      </c>
      <c r="J45" s="76" t="s">
        <v>511</v>
      </c>
      <c r="K45" s="82">
        <v>11.68</v>
      </c>
      <c r="L45" s="82">
        <v>11.68</v>
      </c>
      <c r="M45" s="78">
        <v>0</v>
      </c>
      <c r="N45" s="78">
        <v>0</v>
      </c>
      <c r="O45" s="78" t="s">
        <v>512</v>
      </c>
      <c r="P45" s="78" t="s">
        <v>443</v>
      </c>
      <c r="Q45" s="78" t="s">
        <v>513</v>
      </c>
      <c r="R45" s="78" t="s">
        <v>70</v>
      </c>
      <c r="S45" s="78" t="s">
        <v>175</v>
      </c>
      <c r="T45" s="82" t="s">
        <v>72</v>
      </c>
      <c r="U45" s="82" t="s">
        <v>73</v>
      </c>
      <c r="V45" s="82">
        <v>11.68</v>
      </c>
      <c r="W45" s="82">
        <v>11.68</v>
      </c>
      <c r="X45" s="78">
        <v>0</v>
      </c>
      <c r="Y45" s="115"/>
      <c r="Z45" s="78" t="s">
        <v>73</v>
      </c>
      <c r="AA45" s="78" t="s">
        <v>74</v>
      </c>
      <c r="AB45" s="78" t="s">
        <v>74</v>
      </c>
      <c r="AC45" s="78"/>
      <c r="AD45" s="78" t="s">
        <v>74</v>
      </c>
      <c r="AE45" s="78"/>
      <c r="AF45" s="78" t="s">
        <v>74</v>
      </c>
      <c r="AG45" s="76" t="s">
        <v>514</v>
      </c>
      <c r="AH45" s="76" t="s">
        <v>514</v>
      </c>
      <c r="AI45" s="76" t="s">
        <v>281</v>
      </c>
      <c r="AJ45" s="76" t="s">
        <v>282</v>
      </c>
      <c r="AK45" s="76" t="s">
        <v>179</v>
      </c>
      <c r="AL45" s="76" t="s">
        <v>180</v>
      </c>
      <c r="AM45" s="76" t="s">
        <v>448</v>
      </c>
      <c r="AN45" s="76"/>
      <c r="AO45" s="76" t="s">
        <v>283</v>
      </c>
      <c r="AP45" s="76" t="s">
        <v>183</v>
      </c>
      <c r="AQ45" s="76" t="s">
        <v>82</v>
      </c>
      <c r="AR45" s="76" t="s">
        <v>184</v>
      </c>
      <c r="AS45" s="76" t="s">
        <v>185</v>
      </c>
    </row>
    <row r="46" customFormat="true" ht="25" hidden="true" customHeight="true" spans="1:45">
      <c r="A46" s="75">
        <f t="shared" si="1"/>
        <v>38</v>
      </c>
      <c r="B46" s="76" t="s">
        <v>515</v>
      </c>
      <c r="C46" s="76" t="s">
        <v>219</v>
      </c>
      <c r="D46" s="76" t="s">
        <v>62</v>
      </c>
      <c r="E46" s="76" t="s">
        <v>516</v>
      </c>
      <c r="F46" s="76" t="s">
        <v>220</v>
      </c>
      <c r="G46" s="76">
        <v>2020.12</v>
      </c>
      <c r="H46" s="76" t="s">
        <v>64</v>
      </c>
      <c r="I46" s="76" t="s">
        <v>517</v>
      </c>
      <c r="J46" s="76" t="s">
        <v>518</v>
      </c>
      <c r="K46" s="78">
        <v>107.5</v>
      </c>
      <c r="L46" s="78">
        <v>107.5</v>
      </c>
      <c r="M46" s="78">
        <v>0</v>
      </c>
      <c r="N46" s="78">
        <v>0</v>
      </c>
      <c r="O46" s="78" t="s">
        <v>519</v>
      </c>
      <c r="P46" s="78" t="s">
        <v>269</v>
      </c>
      <c r="Q46" s="78" t="s">
        <v>270</v>
      </c>
      <c r="R46" s="78" t="s">
        <v>70</v>
      </c>
      <c r="S46" s="78" t="s">
        <v>225</v>
      </c>
      <c r="T46" s="78" t="s">
        <v>72</v>
      </c>
      <c r="U46" s="78" t="s">
        <v>73</v>
      </c>
      <c r="V46" s="78">
        <v>107.5</v>
      </c>
      <c r="W46" s="78">
        <v>107.5</v>
      </c>
      <c r="X46" s="78">
        <v>0</v>
      </c>
      <c r="Y46" s="76"/>
      <c r="Z46" s="76" t="s">
        <v>73</v>
      </c>
      <c r="AA46" s="76" t="s">
        <v>74</v>
      </c>
      <c r="AB46" s="76" t="s">
        <v>74</v>
      </c>
      <c r="AC46" s="76"/>
      <c r="AD46" s="76" t="s">
        <v>74</v>
      </c>
      <c r="AE46" s="76"/>
      <c r="AF46" s="76" t="s">
        <v>74</v>
      </c>
      <c r="AG46" s="76" t="s">
        <v>520</v>
      </c>
      <c r="AH46" s="76" t="s">
        <v>520</v>
      </c>
      <c r="AI46" s="76" t="s">
        <v>272</v>
      </c>
      <c r="AJ46" s="76" t="s">
        <v>521</v>
      </c>
      <c r="AK46" s="76" t="s">
        <v>522</v>
      </c>
      <c r="AL46" s="76" t="s">
        <v>230</v>
      </c>
      <c r="AM46" s="76" t="s">
        <v>231</v>
      </c>
      <c r="AN46" s="76" t="s">
        <v>232</v>
      </c>
      <c r="AO46" s="76" t="s">
        <v>523</v>
      </c>
      <c r="AP46" s="76" t="s">
        <v>234</v>
      </c>
      <c r="AQ46" s="76" t="s">
        <v>82</v>
      </c>
      <c r="AR46" s="76" t="s">
        <v>83</v>
      </c>
      <c r="AS46" s="76" t="s">
        <v>84</v>
      </c>
    </row>
    <row r="47" customFormat="true" ht="25" hidden="true" customHeight="true" spans="1:45">
      <c r="A47" s="75">
        <f t="shared" si="1"/>
        <v>39</v>
      </c>
      <c r="B47" s="76" t="s">
        <v>524</v>
      </c>
      <c r="C47" s="76" t="s">
        <v>165</v>
      </c>
      <c r="D47" s="76" t="s">
        <v>62</v>
      </c>
      <c r="E47" s="85" t="s">
        <v>516</v>
      </c>
      <c r="F47" s="76" t="s">
        <v>167</v>
      </c>
      <c r="G47" s="76" t="s">
        <v>168</v>
      </c>
      <c r="H47" s="76" t="s">
        <v>169</v>
      </c>
      <c r="I47" s="85" t="s">
        <v>517</v>
      </c>
      <c r="J47" s="76" t="s">
        <v>525</v>
      </c>
      <c r="K47" s="82">
        <v>51.8</v>
      </c>
      <c r="L47" s="82">
        <v>51.8</v>
      </c>
      <c r="M47" s="78">
        <v>0</v>
      </c>
      <c r="N47" s="78">
        <v>0</v>
      </c>
      <c r="O47" s="78" t="s">
        <v>526</v>
      </c>
      <c r="P47" s="78" t="s">
        <v>173</v>
      </c>
      <c r="Q47" s="78" t="s">
        <v>527</v>
      </c>
      <c r="R47" s="78" t="s">
        <v>70</v>
      </c>
      <c r="S47" s="78" t="s">
        <v>175</v>
      </c>
      <c r="T47" s="82" t="s">
        <v>72</v>
      </c>
      <c r="U47" s="82" t="s">
        <v>73</v>
      </c>
      <c r="V47" s="82">
        <v>51.8</v>
      </c>
      <c r="W47" s="82">
        <v>51.8</v>
      </c>
      <c r="X47" s="78">
        <v>0</v>
      </c>
      <c r="Y47" s="115"/>
      <c r="Z47" s="78" t="s">
        <v>73</v>
      </c>
      <c r="AA47" s="78" t="s">
        <v>74</v>
      </c>
      <c r="AB47" s="78" t="s">
        <v>74</v>
      </c>
      <c r="AC47" s="78"/>
      <c r="AD47" s="78" t="s">
        <v>74</v>
      </c>
      <c r="AE47" s="78"/>
      <c r="AF47" s="78" t="s">
        <v>74</v>
      </c>
      <c r="AG47" s="76" t="s">
        <v>528</v>
      </c>
      <c r="AH47" s="76" t="s">
        <v>528</v>
      </c>
      <c r="AI47" s="76" t="s">
        <v>529</v>
      </c>
      <c r="AJ47" s="76" t="s">
        <v>530</v>
      </c>
      <c r="AK47" s="76" t="s">
        <v>179</v>
      </c>
      <c r="AL47" s="76" t="s">
        <v>180</v>
      </c>
      <c r="AM47" s="76" t="s">
        <v>181</v>
      </c>
      <c r="AN47" s="76"/>
      <c r="AO47" s="76" t="s">
        <v>531</v>
      </c>
      <c r="AP47" s="76" t="s">
        <v>183</v>
      </c>
      <c r="AQ47" s="76" t="s">
        <v>82</v>
      </c>
      <c r="AR47" s="76" t="s">
        <v>184</v>
      </c>
      <c r="AS47" s="76" t="s">
        <v>185</v>
      </c>
    </row>
    <row r="48" customFormat="true" ht="25" hidden="true" customHeight="true" spans="1:45">
      <c r="A48" s="75">
        <f t="shared" si="1"/>
        <v>40</v>
      </c>
      <c r="B48" s="76" t="s">
        <v>532</v>
      </c>
      <c r="C48" s="76" t="s">
        <v>285</v>
      </c>
      <c r="D48" s="76" t="s">
        <v>62</v>
      </c>
      <c r="E48" s="76" t="s">
        <v>516</v>
      </c>
      <c r="F48" s="76" t="s">
        <v>220</v>
      </c>
      <c r="G48" s="76" t="s">
        <v>286</v>
      </c>
      <c r="H48" s="76" t="s">
        <v>287</v>
      </c>
      <c r="I48" s="76" t="s">
        <v>517</v>
      </c>
      <c r="J48" s="76" t="s">
        <v>533</v>
      </c>
      <c r="K48" s="78">
        <v>10.5</v>
      </c>
      <c r="L48" s="78">
        <v>10.5</v>
      </c>
      <c r="M48" s="78">
        <v>0</v>
      </c>
      <c r="N48" s="78">
        <v>0</v>
      </c>
      <c r="O48" s="78" t="s">
        <v>534</v>
      </c>
      <c r="P48" s="78" t="s">
        <v>290</v>
      </c>
      <c r="Q48" s="78" t="s">
        <v>535</v>
      </c>
      <c r="R48" s="78" t="s">
        <v>70</v>
      </c>
      <c r="S48" s="78" t="s">
        <v>292</v>
      </c>
      <c r="T48" s="78" t="s">
        <v>72</v>
      </c>
      <c r="U48" s="78" t="s">
        <v>73</v>
      </c>
      <c r="V48" s="78">
        <v>10.5</v>
      </c>
      <c r="W48" s="78">
        <v>10.5</v>
      </c>
      <c r="X48" s="78">
        <v>0</v>
      </c>
      <c r="Y48" s="76" t="s">
        <v>73</v>
      </c>
      <c r="Z48" s="76" t="s">
        <v>74</v>
      </c>
      <c r="AA48" s="76" t="s">
        <v>73</v>
      </c>
      <c r="AB48" s="76" t="s">
        <v>74</v>
      </c>
      <c r="AC48" s="76"/>
      <c r="AD48" s="76" t="s">
        <v>74</v>
      </c>
      <c r="AE48" s="76"/>
      <c r="AF48" s="76" t="s">
        <v>74</v>
      </c>
      <c r="AG48" s="76" t="s">
        <v>536</v>
      </c>
      <c r="AH48" s="76" t="s">
        <v>536</v>
      </c>
      <c r="AI48" s="76" t="s">
        <v>537</v>
      </c>
      <c r="AJ48" s="76" t="s">
        <v>538</v>
      </c>
      <c r="AK48" s="76" t="s">
        <v>539</v>
      </c>
      <c r="AL48" s="76" t="s">
        <v>298</v>
      </c>
      <c r="AM48" s="76" t="s">
        <v>299</v>
      </c>
      <c r="AN48" s="76"/>
      <c r="AO48" s="76" t="s">
        <v>540</v>
      </c>
      <c r="AP48" s="76"/>
      <c r="AQ48" s="76" t="s">
        <v>82</v>
      </c>
      <c r="AR48" s="76" t="s">
        <v>301</v>
      </c>
      <c r="AS48" s="76" t="s">
        <v>302</v>
      </c>
    </row>
    <row r="49" customFormat="true" ht="25" hidden="true" customHeight="true" spans="1:45">
      <c r="A49" s="75">
        <f t="shared" si="1"/>
        <v>41</v>
      </c>
      <c r="B49" s="81" t="s">
        <v>541</v>
      </c>
      <c r="C49" s="82" t="s">
        <v>236</v>
      </c>
      <c r="D49" s="82" t="s">
        <v>62</v>
      </c>
      <c r="E49" s="86" t="s">
        <v>542</v>
      </c>
      <c r="F49" s="84" t="s">
        <v>220</v>
      </c>
      <c r="G49" s="76" t="s">
        <v>286</v>
      </c>
      <c r="H49" s="82" t="s">
        <v>238</v>
      </c>
      <c r="I49" s="81" t="s">
        <v>517</v>
      </c>
      <c r="J49" s="82" t="s">
        <v>543</v>
      </c>
      <c r="K49" s="82">
        <v>222.718</v>
      </c>
      <c r="L49" s="82">
        <v>171.82</v>
      </c>
      <c r="M49" s="78">
        <v>0</v>
      </c>
      <c r="N49" s="78">
        <v>50.898</v>
      </c>
      <c r="O49" s="78" t="s">
        <v>544</v>
      </c>
      <c r="P49" s="104" t="s">
        <v>545</v>
      </c>
      <c r="Q49" s="104" t="s">
        <v>546</v>
      </c>
      <c r="R49" s="78" t="s">
        <v>70</v>
      </c>
      <c r="S49" s="82" t="s">
        <v>243</v>
      </c>
      <c r="T49" s="82" t="s">
        <v>72</v>
      </c>
      <c r="U49" s="82" t="s">
        <v>73</v>
      </c>
      <c r="V49" s="82">
        <v>222.718</v>
      </c>
      <c r="W49" s="82">
        <v>171.82</v>
      </c>
      <c r="X49" s="78">
        <v>50.898</v>
      </c>
      <c r="Y49" s="82" t="s">
        <v>73</v>
      </c>
      <c r="Z49" s="82" t="s">
        <v>73</v>
      </c>
      <c r="AA49" s="78" t="s">
        <v>73</v>
      </c>
      <c r="AB49" s="82" t="s">
        <v>74</v>
      </c>
      <c r="AC49" s="82"/>
      <c r="AD49" s="82" t="s">
        <v>74</v>
      </c>
      <c r="AE49" s="82"/>
      <c r="AF49" s="82" t="s">
        <v>74</v>
      </c>
      <c r="AG49" s="76" t="s">
        <v>547</v>
      </c>
      <c r="AH49" s="76" t="s">
        <v>547</v>
      </c>
      <c r="AI49" s="82" t="s">
        <v>548</v>
      </c>
      <c r="AJ49" s="120" t="s">
        <v>549</v>
      </c>
      <c r="AK49" s="82" t="s">
        <v>247</v>
      </c>
      <c r="AL49" s="82" t="s">
        <v>248</v>
      </c>
      <c r="AM49" s="82" t="s">
        <v>249</v>
      </c>
      <c r="AN49" s="82" t="s">
        <v>250</v>
      </c>
      <c r="AO49" s="78" t="s">
        <v>550</v>
      </c>
      <c r="AP49" s="82" t="s">
        <v>252</v>
      </c>
      <c r="AQ49" s="82" t="s">
        <v>82</v>
      </c>
      <c r="AR49" s="82" t="s">
        <v>253</v>
      </c>
      <c r="AS49" s="76">
        <v>18983923130</v>
      </c>
    </row>
    <row r="50" customFormat="true" ht="25" hidden="true" customHeight="true" spans="1:45">
      <c r="A50" s="75">
        <v>24</v>
      </c>
      <c r="B50" s="78" t="s">
        <v>551</v>
      </c>
      <c r="C50" s="78" t="s">
        <v>219</v>
      </c>
      <c r="D50" s="78" t="s">
        <v>62</v>
      </c>
      <c r="E50" s="78" t="s">
        <v>552</v>
      </c>
      <c r="F50" s="76" t="s">
        <v>220</v>
      </c>
      <c r="G50" s="76" t="s">
        <v>286</v>
      </c>
      <c r="H50" s="76" t="s">
        <v>64</v>
      </c>
      <c r="I50" s="78" t="s">
        <v>517</v>
      </c>
      <c r="J50" s="78" t="s">
        <v>553</v>
      </c>
      <c r="K50" s="78">
        <v>80</v>
      </c>
      <c r="L50" s="78">
        <v>80</v>
      </c>
      <c r="M50" s="78">
        <v>0</v>
      </c>
      <c r="N50" s="78">
        <v>0</v>
      </c>
      <c r="O50" s="78" t="s">
        <v>554</v>
      </c>
      <c r="P50" s="104" t="s">
        <v>555</v>
      </c>
      <c r="Q50" s="104" t="s">
        <v>556</v>
      </c>
      <c r="R50" s="78" t="s">
        <v>70</v>
      </c>
      <c r="S50" s="78" t="s">
        <v>225</v>
      </c>
      <c r="T50" s="78" t="s">
        <v>72</v>
      </c>
      <c r="U50" s="78" t="s">
        <v>73</v>
      </c>
      <c r="V50" s="78">
        <v>80</v>
      </c>
      <c r="W50" s="78">
        <v>80</v>
      </c>
      <c r="X50" s="78">
        <v>0</v>
      </c>
      <c r="Y50" s="78"/>
      <c r="Z50" s="78" t="s">
        <v>73</v>
      </c>
      <c r="AA50" s="78" t="s">
        <v>73</v>
      </c>
      <c r="AB50" s="78" t="s">
        <v>74</v>
      </c>
      <c r="AC50" s="85"/>
      <c r="AD50" s="77" t="s">
        <v>73</v>
      </c>
      <c r="AE50" s="77" t="s">
        <v>557</v>
      </c>
      <c r="AF50" s="77" t="s">
        <v>74</v>
      </c>
      <c r="AG50" s="76" t="s">
        <v>558</v>
      </c>
      <c r="AH50" s="76" t="s">
        <v>558</v>
      </c>
      <c r="AI50" s="78" t="s">
        <v>559</v>
      </c>
      <c r="AJ50" s="78" t="s">
        <v>459</v>
      </c>
      <c r="AK50" s="78" t="s">
        <v>247</v>
      </c>
      <c r="AL50" s="78" t="s">
        <v>460</v>
      </c>
      <c r="AM50" s="78" t="s">
        <v>461</v>
      </c>
      <c r="AN50" s="78" t="s">
        <v>560</v>
      </c>
      <c r="AO50" s="78" t="s">
        <v>561</v>
      </c>
      <c r="AP50" s="78" t="s">
        <v>562</v>
      </c>
      <c r="AQ50" s="78" t="s">
        <v>82</v>
      </c>
      <c r="AR50" s="78" t="s">
        <v>563</v>
      </c>
      <c r="AS50" s="76">
        <v>18983820859</v>
      </c>
    </row>
    <row r="51" customFormat="true" ht="25" hidden="true" customHeight="true" spans="1:45">
      <c r="A51" s="75">
        <f t="shared" ref="A51:A53" si="2">ROW()-8</f>
        <v>43</v>
      </c>
      <c r="B51" s="77" t="s">
        <v>564</v>
      </c>
      <c r="C51" s="78" t="s">
        <v>236</v>
      </c>
      <c r="D51" s="78" t="s">
        <v>62</v>
      </c>
      <c r="E51" s="85" t="s">
        <v>552</v>
      </c>
      <c r="F51" s="76" t="s">
        <v>220</v>
      </c>
      <c r="G51" s="76" t="s">
        <v>286</v>
      </c>
      <c r="H51" s="78" t="s">
        <v>238</v>
      </c>
      <c r="I51" s="77" t="s">
        <v>517</v>
      </c>
      <c r="J51" s="78" t="s">
        <v>565</v>
      </c>
      <c r="K51" s="82">
        <v>182.025</v>
      </c>
      <c r="L51" s="82">
        <v>124.465</v>
      </c>
      <c r="M51" s="78">
        <v>0</v>
      </c>
      <c r="N51" s="78">
        <v>57.56</v>
      </c>
      <c r="O51" s="78" t="s">
        <v>566</v>
      </c>
      <c r="P51" s="104" t="s">
        <v>567</v>
      </c>
      <c r="Q51" s="104" t="s">
        <v>568</v>
      </c>
      <c r="R51" s="78" t="s">
        <v>70</v>
      </c>
      <c r="S51" s="78" t="s">
        <v>243</v>
      </c>
      <c r="T51" s="82" t="s">
        <v>72</v>
      </c>
      <c r="U51" s="82" t="s">
        <v>73</v>
      </c>
      <c r="V51" s="82">
        <v>182.025</v>
      </c>
      <c r="W51" s="82">
        <v>124.465</v>
      </c>
      <c r="X51" s="78">
        <v>57.56</v>
      </c>
      <c r="Y51" s="78" t="s">
        <v>73</v>
      </c>
      <c r="Z51" s="78" t="s">
        <v>73</v>
      </c>
      <c r="AA51" s="78" t="s">
        <v>73</v>
      </c>
      <c r="AB51" s="78" t="s">
        <v>74</v>
      </c>
      <c r="AC51" s="78"/>
      <c r="AD51" s="78" t="s">
        <v>74</v>
      </c>
      <c r="AE51" s="78"/>
      <c r="AF51" s="78" t="s">
        <v>74</v>
      </c>
      <c r="AG51" s="76" t="s">
        <v>569</v>
      </c>
      <c r="AH51" s="76" t="s">
        <v>569</v>
      </c>
      <c r="AI51" s="78" t="s">
        <v>570</v>
      </c>
      <c r="AJ51" s="119" t="s">
        <v>571</v>
      </c>
      <c r="AK51" s="78" t="s">
        <v>247</v>
      </c>
      <c r="AL51" s="78" t="s">
        <v>248</v>
      </c>
      <c r="AM51" s="78" t="s">
        <v>249</v>
      </c>
      <c r="AN51" s="78" t="s">
        <v>250</v>
      </c>
      <c r="AO51" s="78" t="s">
        <v>572</v>
      </c>
      <c r="AP51" s="78" t="s">
        <v>252</v>
      </c>
      <c r="AQ51" s="78" t="s">
        <v>82</v>
      </c>
      <c r="AR51" s="78" t="s">
        <v>253</v>
      </c>
      <c r="AS51" s="76">
        <v>18983923130</v>
      </c>
    </row>
    <row r="52" customFormat="true" ht="25" hidden="true" customHeight="true" spans="1:45">
      <c r="A52" s="75">
        <f t="shared" si="2"/>
        <v>44</v>
      </c>
      <c r="B52" s="77" t="s">
        <v>573</v>
      </c>
      <c r="C52" s="78" t="s">
        <v>236</v>
      </c>
      <c r="D52" s="78" t="s">
        <v>62</v>
      </c>
      <c r="E52" s="85" t="s">
        <v>552</v>
      </c>
      <c r="F52" s="84" t="s">
        <v>220</v>
      </c>
      <c r="G52" s="76" t="s">
        <v>286</v>
      </c>
      <c r="H52" s="78" t="s">
        <v>238</v>
      </c>
      <c r="I52" s="77" t="s">
        <v>517</v>
      </c>
      <c r="J52" s="78" t="s">
        <v>565</v>
      </c>
      <c r="K52" s="82">
        <v>168.836</v>
      </c>
      <c r="L52" s="82">
        <v>110.165</v>
      </c>
      <c r="M52" s="78">
        <v>0</v>
      </c>
      <c r="N52" s="78">
        <v>58.671</v>
      </c>
      <c r="O52" s="78" t="s">
        <v>574</v>
      </c>
      <c r="P52" s="104" t="s">
        <v>567</v>
      </c>
      <c r="Q52" s="104" t="s">
        <v>568</v>
      </c>
      <c r="R52" s="78" t="s">
        <v>70</v>
      </c>
      <c r="S52" s="78" t="s">
        <v>243</v>
      </c>
      <c r="T52" s="82" t="s">
        <v>72</v>
      </c>
      <c r="U52" s="82" t="s">
        <v>73</v>
      </c>
      <c r="V52" s="82">
        <v>168.836</v>
      </c>
      <c r="W52" s="82">
        <v>110.165</v>
      </c>
      <c r="X52" s="78">
        <v>58.671</v>
      </c>
      <c r="Y52" s="78"/>
      <c r="Z52" s="78" t="s">
        <v>73</v>
      </c>
      <c r="AA52" s="78" t="s">
        <v>73</v>
      </c>
      <c r="AB52" s="78" t="s">
        <v>74</v>
      </c>
      <c r="AC52" s="78"/>
      <c r="AD52" s="78" t="s">
        <v>74</v>
      </c>
      <c r="AE52" s="78"/>
      <c r="AF52" s="78" t="s">
        <v>74</v>
      </c>
      <c r="AG52" s="76" t="s">
        <v>575</v>
      </c>
      <c r="AH52" s="76" t="s">
        <v>575</v>
      </c>
      <c r="AI52" s="78" t="s">
        <v>570</v>
      </c>
      <c r="AJ52" s="119" t="s">
        <v>571</v>
      </c>
      <c r="AK52" s="78" t="s">
        <v>247</v>
      </c>
      <c r="AL52" s="78" t="s">
        <v>248</v>
      </c>
      <c r="AM52" s="78" t="s">
        <v>249</v>
      </c>
      <c r="AN52" s="78" t="s">
        <v>250</v>
      </c>
      <c r="AO52" s="78" t="s">
        <v>572</v>
      </c>
      <c r="AP52" s="78" t="s">
        <v>252</v>
      </c>
      <c r="AQ52" s="78" t="s">
        <v>82</v>
      </c>
      <c r="AR52" s="78" t="s">
        <v>253</v>
      </c>
      <c r="AS52" s="76">
        <v>18983923130</v>
      </c>
    </row>
    <row r="53" customFormat="true" ht="25" hidden="true" customHeight="true" spans="1:45">
      <c r="A53" s="75">
        <f t="shared" si="2"/>
        <v>45</v>
      </c>
      <c r="B53" s="77" t="s">
        <v>576</v>
      </c>
      <c r="C53" s="78" t="s">
        <v>236</v>
      </c>
      <c r="D53" s="78" t="s">
        <v>62</v>
      </c>
      <c r="E53" s="85" t="s">
        <v>552</v>
      </c>
      <c r="F53" s="76" t="s">
        <v>220</v>
      </c>
      <c r="G53" s="76" t="s">
        <v>286</v>
      </c>
      <c r="H53" s="78" t="s">
        <v>238</v>
      </c>
      <c r="I53" s="77" t="s">
        <v>517</v>
      </c>
      <c r="J53" s="78" t="s">
        <v>577</v>
      </c>
      <c r="K53" s="82">
        <v>155.363</v>
      </c>
      <c r="L53" s="82">
        <v>109.45</v>
      </c>
      <c r="M53" s="78">
        <v>0</v>
      </c>
      <c r="N53" s="78">
        <v>45.9127</v>
      </c>
      <c r="O53" s="78" t="s">
        <v>578</v>
      </c>
      <c r="P53" s="104" t="s">
        <v>567</v>
      </c>
      <c r="Q53" s="104" t="s">
        <v>568</v>
      </c>
      <c r="R53" s="78" t="s">
        <v>70</v>
      </c>
      <c r="S53" s="78" t="s">
        <v>243</v>
      </c>
      <c r="T53" s="82" t="s">
        <v>72</v>
      </c>
      <c r="U53" s="82" t="s">
        <v>73</v>
      </c>
      <c r="V53" s="82">
        <v>155.363</v>
      </c>
      <c r="W53" s="82">
        <v>109.45</v>
      </c>
      <c r="X53" s="78">
        <v>45.9127</v>
      </c>
      <c r="Y53" s="78"/>
      <c r="Z53" s="78" t="s">
        <v>73</v>
      </c>
      <c r="AA53" s="78" t="s">
        <v>73</v>
      </c>
      <c r="AB53" s="78" t="s">
        <v>74</v>
      </c>
      <c r="AC53" s="78"/>
      <c r="AD53" s="78" t="s">
        <v>74</v>
      </c>
      <c r="AE53" s="78"/>
      <c r="AF53" s="78" t="s">
        <v>74</v>
      </c>
      <c r="AG53" s="76" t="s">
        <v>579</v>
      </c>
      <c r="AH53" s="76" t="s">
        <v>579</v>
      </c>
      <c r="AI53" s="78" t="s">
        <v>580</v>
      </c>
      <c r="AJ53" s="119" t="s">
        <v>358</v>
      </c>
      <c r="AK53" s="78" t="s">
        <v>247</v>
      </c>
      <c r="AL53" s="78" t="s">
        <v>248</v>
      </c>
      <c r="AM53" s="78" t="s">
        <v>249</v>
      </c>
      <c r="AN53" s="78" t="s">
        <v>250</v>
      </c>
      <c r="AO53" s="78" t="s">
        <v>572</v>
      </c>
      <c r="AP53" s="78" t="s">
        <v>252</v>
      </c>
      <c r="AQ53" s="78" t="s">
        <v>82</v>
      </c>
      <c r="AR53" s="78" t="s">
        <v>253</v>
      </c>
      <c r="AS53" s="76">
        <v>18983923130</v>
      </c>
    </row>
    <row r="54" customFormat="true" ht="25" hidden="true" customHeight="true" spans="1:45">
      <c r="A54" s="75">
        <v>25</v>
      </c>
      <c r="B54" s="78" t="s">
        <v>581</v>
      </c>
      <c r="C54" s="78" t="s">
        <v>219</v>
      </c>
      <c r="D54" s="78" t="s">
        <v>62</v>
      </c>
      <c r="E54" s="78" t="s">
        <v>582</v>
      </c>
      <c r="F54" s="76" t="s">
        <v>220</v>
      </c>
      <c r="G54" s="76" t="s">
        <v>286</v>
      </c>
      <c r="H54" s="76" t="s">
        <v>64</v>
      </c>
      <c r="I54" s="78" t="s">
        <v>517</v>
      </c>
      <c r="J54" s="78" t="s">
        <v>583</v>
      </c>
      <c r="K54" s="78">
        <v>80</v>
      </c>
      <c r="L54" s="78">
        <v>80</v>
      </c>
      <c r="M54" s="78">
        <v>0</v>
      </c>
      <c r="N54" s="78">
        <v>0</v>
      </c>
      <c r="O54" s="78" t="s">
        <v>584</v>
      </c>
      <c r="P54" s="95" t="s">
        <v>585</v>
      </c>
      <c r="Q54" s="95" t="s">
        <v>586</v>
      </c>
      <c r="R54" s="78" t="s">
        <v>70</v>
      </c>
      <c r="S54" s="78" t="s">
        <v>225</v>
      </c>
      <c r="T54" s="78" t="s">
        <v>72</v>
      </c>
      <c r="U54" s="78" t="s">
        <v>73</v>
      </c>
      <c r="V54" s="78">
        <v>80</v>
      </c>
      <c r="W54" s="78">
        <v>80</v>
      </c>
      <c r="X54" s="78">
        <v>0</v>
      </c>
      <c r="Y54" s="78"/>
      <c r="Z54" s="78" t="s">
        <v>73</v>
      </c>
      <c r="AA54" s="78" t="s">
        <v>73</v>
      </c>
      <c r="AB54" s="78" t="s">
        <v>74</v>
      </c>
      <c r="AC54" s="85"/>
      <c r="AD54" s="77" t="s">
        <v>73</v>
      </c>
      <c r="AE54" s="77" t="s">
        <v>587</v>
      </c>
      <c r="AF54" s="77" t="s">
        <v>74</v>
      </c>
      <c r="AG54" s="76" t="s">
        <v>588</v>
      </c>
      <c r="AH54" s="76" t="s">
        <v>588</v>
      </c>
      <c r="AI54" s="78" t="s">
        <v>589</v>
      </c>
      <c r="AJ54" s="78" t="s">
        <v>459</v>
      </c>
      <c r="AK54" s="78" t="s">
        <v>247</v>
      </c>
      <c r="AL54" s="78" t="s">
        <v>460</v>
      </c>
      <c r="AM54" s="78" t="s">
        <v>461</v>
      </c>
      <c r="AN54" s="78" t="s">
        <v>590</v>
      </c>
      <c r="AO54" s="78" t="s">
        <v>591</v>
      </c>
      <c r="AP54" s="78" t="s">
        <v>592</v>
      </c>
      <c r="AQ54" s="78" t="s">
        <v>82</v>
      </c>
      <c r="AR54" s="78" t="s">
        <v>563</v>
      </c>
      <c r="AS54" s="76">
        <v>18983820859</v>
      </c>
    </row>
    <row r="55" customFormat="true" ht="25" hidden="true" customHeight="true" spans="1:45">
      <c r="A55" s="75">
        <f>ROW()-8</f>
        <v>47</v>
      </c>
      <c r="B55" s="76" t="s">
        <v>593</v>
      </c>
      <c r="C55" s="78" t="s">
        <v>236</v>
      </c>
      <c r="D55" s="76" t="s">
        <v>62</v>
      </c>
      <c r="E55" s="76" t="s">
        <v>582</v>
      </c>
      <c r="F55" s="76" t="s">
        <v>167</v>
      </c>
      <c r="G55" s="76" t="s">
        <v>594</v>
      </c>
      <c r="H55" s="84" t="s">
        <v>595</v>
      </c>
      <c r="I55" s="76" t="s">
        <v>517</v>
      </c>
      <c r="J55" s="76" t="s">
        <v>596</v>
      </c>
      <c r="K55" s="78">
        <v>20</v>
      </c>
      <c r="L55" s="78">
        <v>20</v>
      </c>
      <c r="M55" s="78">
        <v>0</v>
      </c>
      <c r="N55" s="78">
        <v>0</v>
      </c>
      <c r="O55" s="78" t="s">
        <v>597</v>
      </c>
      <c r="P55" s="104" t="s">
        <v>598</v>
      </c>
      <c r="Q55" s="104" t="s">
        <v>599</v>
      </c>
      <c r="R55" s="78" t="s">
        <v>70</v>
      </c>
      <c r="S55" s="78" t="s">
        <v>243</v>
      </c>
      <c r="T55" s="82" t="s">
        <v>72</v>
      </c>
      <c r="U55" s="78" t="s">
        <v>73</v>
      </c>
      <c r="V55" s="78">
        <v>20</v>
      </c>
      <c r="W55" s="78">
        <v>20</v>
      </c>
      <c r="X55" s="78">
        <v>0</v>
      </c>
      <c r="Y55" s="78"/>
      <c r="Z55" s="78" t="s">
        <v>73</v>
      </c>
      <c r="AA55" s="78" t="s">
        <v>73</v>
      </c>
      <c r="AB55" s="78" t="s">
        <v>74</v>
      </c>
      <c r="AC55" s="78"/>
      <c r="AD55" s="78" t="s">
        <v>74</v>
      </c>
      <c r="AE55" s="78"/>
      <c r="AF55" s="78" t="s">
        <v>74</v>
      </c>
      <c r="AG55" s="76" t="s">
        <v>588</v>
      </c>
      <c r="AH55" s="76" t="s">
        <v>588</v>
      </c>
      <c r="AI55" s="78" t="s">
        <v>600</v>
      </c>
      <c r="AJ55" s="76" t="s">
        <v>601</v>
      </c>
      <c r="AK55" s="76" t="s">
        <v>247</v>
      </c>
      <c r="AL55" s="76" t="s">
        <v>248</v>
      </c>
      <c r="AM55" s="76" t="s">
        <v>602</v>
      </c>
      <c r="AN55" s="76" t="s">
        <v>250</v>
      </c>
      <c r="AO55" s="84" t="s">
        <v>603</v>
      </c>
      <c r="AP55" s="84" t="s">
        <v>604</v>
      </c>
      <c r="AQ55" s="84" t="s">
        <v>82</v>
      </c>
      <c r="AR55" s="78" t="s">
        <v>563</v>
      </c>
      <c r="AS55" s="76">
        <v>18983820859</v>
      </c>
    </row>
    <row r="56" customFormat="true" ht="25" hidden="true" customHeight="true" spans="1:45">
      <c r="A56" s="75">
        <f t="shared" ref="A56:A119" si="3">ROW()-8</f>
        <v>48</v>
      </c>
      <c r="B56" s="77" t="s">
        <v>605</v>
      </c>
      <c r="C56" s="78" t="s">
        <v>236</v>
      </c>
      <c r="D56" s="78" t="s">
        <v>62</v>
      </c>
      <c r="E56" s="85" t="s">
        <v>582</v>
      </c>
      <c r="F56" s="76" t="s">
        <v>220</v>
      </c>
      <c r="G56" s="76" t="s">
        <v>286</v>
      </c>
      <c r="H56" s="78" t="s">
        <v>238</v>
      </c>
      <c r="I56" s="77" t="s">
        <v>517</v>
      </c>
      <c r="J56" s="78" t="s">
        <v>606</v>
      </c>
      <c r="K56" s="82">
        <v>211.5225</v>
      </c>
      <c r="L56" s="82">
        <v>165</v>
      </c>
      <c r="M56" s="78">
        <v>0</v>
      </c>
      <c r="N56" s="78">
        <v>46.5225</v>
      </c>
      <c r="O56" s="78" t="s">
        <v>607</v>
      </c>
      <c r="P56" s="104" t="s">
        <v>598</v>
      </c>
      <c r="Q56" s="104" t="s">
        <v>599</v>
      </c>
      <c r="R56" s="78" t="s">
        <v>70</v>
      </c>
      <c r="S56" s="78" t="s">
        <v>243</v>
      </c>
      <c r="T56" s="82" t="s">
        <v>72</v>
      </c>
      <c r="U56" s="82" t="s">
        <v>73</v>
      </c>
      <c r="V56" s="82">
        <v>211.5225</v>
      </c>
      <c r="W56" s="82">
        <v>165</v>
      </c>
      <c r="X56" s="78">
        <v>46.5225</v>
      </c>
      <c r="Y56" s="78"/>
      <c r="Z56" s="78" t="s">
        <v>73</v>
      </c>
      <c r="AA56" s="78" t="s">
        <v>73</v>
      </c>
      <c r="AB56" s="78" t="s">
        <v>74</v>
      </c>
      <c r="AC56" s="78"/>
      <c r="AD56" s="78" t="s">
        <v>74</v>
      </c>
      <c r="AE56" s="78"/>
      <c r="AF56" s="78" t="s">
        <v>74</v>
      </c>
      <c r="AG56" s="76" t="s">
        <v>608</v>
      </c>
      <c r="AH56" s="76" t="s">
        <v>608</v>
      </c>
      <c r="AI56" s="78" t="s">
        <v>609</v>
      </c>
      <c r="AJ56" s="119" t="s">
        <v>610</v>
      </c>
      <c r="AK56" s="78" t="s">
        <v>247</v>
      </c>
      <c r="AL56" s="78" t="s">
        <v>248</v>
      </c>
      <c r="AM56" s="78" t="s">
        <v>249</v>
      </c>
      <c r="AN56" s="78" t="s">
        <v>250</v>
      </c>
      <c r="AO56" s="78" t="s">
        <v>603</v>
      </c>
      <c r="AP56" s="78" t="s">
        <v>252</v>
      </c>
      <c r="AQ56" s="78" t="s">
        <v>82</v>
      </c>
      <c r="AR56" s="78" t="s">
        <v>253</v>
      </c>
      <c r="AS56" s="76">
        <v>18983923130</v>
      </c>
    </row>
    <row r="57" customFormat="true" ht="25" hidden="true" customHeight="true" spans="1:45">
      <c r="A57" s="75">
        <f t="shared" si="3"/>
        <v>49</v>
      </c>
      <c r="B57" s="76" t="s">
        <v>611</v>
      </c>
      <c r="C57" s="76" t="s">
        <v>219</v>
      </c>
      <c r="D57" s="76" t="s">
        <v>62</v>
      </c>
      <c r="E57" s="76" t="s">
        <v>612</v>
      </c>
      <c r="F57" s="76" t="s">
        <v>220</v>
      </c>
      <c r="G57" s="76">
        <v>2020.12</v>
      </c>
      <c r="H57" s="76" t="s">
        <v>64</v>
      </c>
      <c r="I57" s="76" t="s">
        <v>613</v>
      </c>
      <c r="J57" s="76" t="s">
        <v>614</v>
      </c>
      <c r="K57" s="78">
        <v>14.03</v>
      </c>
      <c r="L57" s="78">
        <v>14.03</v>
      </c>
      <c r="M57" s="78">
        <v>0</v>
      </c>
      <c r="N57" s="78">
        <v>0</v>
      </c>
      <c r="O57" s="78" t="s">
        <v>615</v>
      </c>
      <c r="P57" s="78" t="s">
        <v>223</v>
      </c>
      <c r="Q57" s="78" t="s">
        <v>224</v>
      </c>
      <c r="R57" s="78" t="s">
        <v>70</v>
      </c>
      <c r="S57" s="78" t="s">
        <v>225</v>
      </c>
      <c r="T57" s="78" t="s">
        <v>72</v>
      </c>
      <c r="U57" s="78" t="s">
        <v>73</v>
      </c>
      <c r="V57" s="78">
        <v>14.03</v>
      </c>
      <c r="W57" s="78">
        <v>14.03</v>
      </c>
      <c r="X57" s="78">
        <v>0</v>
      </c>
      <c r="Y57" s="76"/>
      <c r="Z57" s="76" t="s">
        <v>73</v>
      </c>
      <c r="AA57" s="76" t="s">
        <v>74</v>
      </c>
      <c r="AB57" s="76" t="s">
        <v>74</v>
      </c>
      <c r="AC57" s="76"/>
      <c r="AD57" s="76" t="s">
        <v>74</v>
      </c>
      <c r="AE57" s="76"/>
      <c r="AF57" s="76" t="s">
        <v>74</v>
      </c>
      <c r="AG57" s="76" t="s">
        <v>616</v>
      </c>
      <c r="AH57" s="76" t="s">
        <v>617</v>
      </c>
      <c r="AI57" s="76" t="s">
        <v>227</v>
      </c>
      <c r="AJ57" s="76" t="s">
        <v>618</v>
      </c>
      <c r="AK57" s="76" t="s">
        <v>619</v>
      </c>
      <c r="AL57" s="76" t="s">
        <v>230</v>
      </c>
      <c r="AM57" s="76" t="s">
        <v>231</v>
      </c>
      <c r="AN57" s="76" t="s">
        <v>232</v>
      </c>
      <c r="AO57" s="76" t="s">
        <v>620</v>
      </c>
      <c r="AP57" s="76" t="s">
        <v>234</v>
      </c>
      <c r="AQ57" s="76" t="s">
        <v>82</v>
      </c>
      <c r="AR57" s="76" t="s">
        <v>83</v>
      </c>
      <c r="AS57" s="76" t="s">
        <v>84</v>
      </c>
    </row>
    <row r="58" customFormat="true" ht="25" hidden="true" customHeight="true" spans="1:45">
      <c r="A58" s="75">
        <f t="shared" si="3"/>
        <v>50</v>
      </c>
      <c r="B58" s="76" t="s">
        <v>621</v>
      </c>
      <c r="C58" s="76" t="s">
        <v>165</v>
      </c>
      <c r="D58" s="76" t="s">
        <v>62</v>
      </c>
      <c r="E58" s="85" t="s">
        <v>612</v>
      </c>
      <c r="F58" s="76" t="s">
        <v>167</v>
      </c>
      <c r="G58" s="76" t="s">
        <v>168</v>
      </c>
      <c r="H58" s="76" t="s">
        <v>169</v>
      </c>
      <c r="I58" s="85" t="s">
        <v>613</v>
      </c>
      <c r="J58" s="76" t="s">
        <v>622</v>
      </c>
      <c r="K58" s="82">
        <v>13.92</v>
      </c>
      <c r="L58" s="82">
        <v>13.92</v>
      </c>
      <c r="M58" s="78">
        <v>0</v>
      </c>
      <c r="N58" s="78">
        <v>0</v>
      </c>
      <c r="O58" s="78" t="s">
        <v>623</v>
      </c>
      <c r="P58" s="78" t="s">
        <v>443</v>
      </c>
      <c r="Q58" s="78" t="s">
        <v>624</v>
      </c>
      <c r="R58" s="78" t="s">
        <v>70</v>
      </c>
      <c r="S58" s="78" t="s">
        <v>175</v>
      </c>
      <c r="T58" s="82" t="s">
        <v>72</v>
      </c>
      <c r="U58" s="82" t="s">
        <v>73</v>
      </c>
      <c r="V58" s="82">
        <v>13.92</v>
      </c>
      <c r="W58" s="82">
        <v>13.92</v>
      </c>
      <c r="X58" s="78">
        <v>0</v>
      </c>
      <c r="Y58" s="115"/>
      <c r="Z58" s="78" t="s">
        <v>73</v>
      </c>
      <c r="AA58" s="78" t="s">
        <v>74</v>
      </c>
      <c r="AB58" s="78" t="s">
        <v>74</v>
      </c>
      <c r="AC58" s="78"/>
      <c r="AD58" s="78" t="s">
        <v>74</v>
      </c>
      <c r="AE58" s="78"/>
      <c r="AF58" s="78" t="s">
        <v>74</v>
      </c>
      <c r="AG58" s="76" t="s">
        <v>625</v>
      </c>
      <c r="AH58" s="76" t="s">
        <v>625</v>
      </c>
      <c r="AI58" s="76" t="s">
        <v>626</v>
      </c>
      <c r="AJ58" s="76" t="s">
        <v>627</v>
      </c>
      <c r="AK58" s="76" t="s">
        <v>179</v>
      </c>
      <c r="AL58" s="76" t="s">
        <v>180</v>
      </c>
      <c r="AM58" s="76" t="s">
        <v>448</v>
      </c>
      <c r="AN58" s="76"/>
      <c r="AO58" s="76" t="s">
        <v>628</v>
      </c>
      <c r="AP58" s="76" t="s">
        <v>183</v>
      </c>
      <c r="AQ58" s="76" t="s">
        <v>82</v>
      </c>
      <c r="AR58" s="76" t="s">
        <v>184</v>
      </c>
      <c r="AS58" s="76" t="s">
        <v>185</v>
      </c>
    </row>
    <row r="59" customFormat="true" ht="25" hidden="true" customHeight="true" spans="1:45">
      <c r="A59" s="75">
        <f t="shared" si="3"/>
        <v>51</v>
      </c>
      <c r="B59" s="77" t="s">
        <v>629</v>
      </c>
      <c r="C59" s="77" t="s">
        <v>236</v>
      </c>
      <c r="D59" s="77" t="s">
        <v>62</v>
      </c>
      <c r="E59" s="77" t="s">
        <v>612</v>
      </c>
      <c r="F59" s="76" t="s">
        <v>72</v>
      </c>
      <c r="G59" s="76" t="s">
        <v>72</v>
      </c>
      <c r="H59" s="76" t="s">
        <v>396</v>
      </c>
      <c r="I59" s="77" t="s">
        <v>397</v>
      </c>
      <c r="J59" s="93" t="s">
        <v>630</v>
      </c>
      <c r="K59" s="94">
        <v>400</v>
      </c>
      <c r="L59" s="94">
        <v>400</v>
      </c>
      <c r="M59" s="94">
        <v>0</v>
      </c>
      <c r="N59" s="94">
        <v>0</v>
      </c>
      <c r="O59" s="78" t="s">
        <v>631</v>
      </c>
      <c r="P59" s="105" t="s">
        <v>400</v>
      </c>
      <c r="Q59" s="105" t="s">
        <v>401</v>
      </c>
      <c r="R59" s="78" t="s">
        <v>70</v>
      </c>
      <c r="S59" s="94" t="s">
        <v>225</v>
      </c>
      <c r="T59" s="78" t="s">
        <v>72</v>
      </c>
      <c r="U59" s="78" t="s">
        <v>73</v>
      </c>
      <c r="V59" s="94">
        <v>400</v>
      </c>
      <c r="W59" s="94">
        <v>400</v>
      </c>
      <c r="X59" s="94">
        <v>0</v>
      </c>
      <c r="Y59" s="116" t="s">
        <v>73</v>
      </c>
      <c r="Z59" s="116" t="s">
        <v>73</v>
      </c>
      <c r="AA59" s="78" t="s">
        <v>74</v>
      </c>
      <c r="AB59" s="78" t="s">
        <v>74</v>
      </c>
      <c r="AC59" s="78"/>
      <c r="AD59" s="78" t="s">
        <v>74</v>
      </c>
      <c r="AE59" s="78"/>
      <c r="AF59" s="78" t="s">
        <v>74</v>
      </c>
      <c r="AG59" s="76" t="s">
        <v>632</v>
      </c>
      <c r="AH59" s="76" t="s">
        <v>632</v>
      </c>
      <c r="AI59" s="93" t="s">
        <v>630</v>
      </c>
      <c r="AJ59" s="93" t="s">
        <v>633</v>
      </c>
      <c r="AK59" s="78" t="s">
        <v>247</v>
      </c>
      <c r="AL59" s="76" t="s">
        <v>404</v>
      </c>
      <c r="AM59" s="76" t="s">
        <v>634</v>
      </c>
      <c r="AN59" s="115"/>
      <c r="AO59" s="76" t="s">
        <v>635</v>
      </c>
      <c r="AP59" s="76" t="s">
        <v>183</v>
      </c>
      <c r="AQ59" s="76" t="s">
        <v>82</v>
      </c>
      <c r="AR59" s="76" t="s">
        <v>408</v>
      </c>
      <c r="AS59" s="76" t="s">
        <v>409</v>
      </c>
    </row>
    <row r="60" customFormat="true" ht="25" hidden="true" customHeight="true" spans="1:45">
      <c r="A60" s="75">
        <f t="shared" si="3"/>
        <v>52</v>
      </c>
      <c r="B60" s="77" t="s">
        <v>636</v>
      </c>
      <c r="C60" s="78" t="s">
        <v>236</v>
      </c>
      <c r="D60" s="78" t="s">
        <v>62</v>
      </c>
      <c r="E60" s="77" t="s">
        <v>637</v>
      </c>
      <c r="F60" s="84" t="s">
        <v>220</v>
      </c>
      <c r="G60" s="76" t="s">
        <v>86</v>
      </c>
      <c r="H60" s="78" t="s">
        <v>238</v>
      </c>
      <c r="I60" s="77" t="s">
        <v>613</v>
      </c>
      <c r="J60" s="78" t="s">
        <v>638</v>
      </c>
      <c r="K60" s="82">
        <v>296.442</v>
      </c>
      <c r="L60" s="82">
        <v>235.112</v>
      </c>
      <c r="M60" s="78">
        <v>0</v>
      </c>
      <c r="N60" s="78">
        <v>61.33</v>
      </c>
      <c r="O60" s="78" t="s">
        <v>639</v>
      </c>
      <c r="P60" s="104" t="s">
        <v>640</v>
      </c>
      <c r="Q60" s="104" t="s">
        <v>641</v>
      </c>
      <c r="R60" s="78" t="s">
        <v>70</v>
      </c>
      <c r="S60" s="78" t="s">
        <v>243</v>
      </c>
      <c r="T60" s="82" t="s">
        <v>72</v>
      </c>
      <c r="U60" s="82" t="s">
        <v>73</v>
      </c>
      <c r="V60" s="82">
        <v>296.442</v>
      </c>
      <c r="W60" s="82">
        <v>235.112</v>
      </c>
      <c r="X60" s="78">
        <v>61.33</v>
      </c>
      <c r="Y60" s="85"/>
      <c r="Z60" s="78" t="s">
        <v>73</v>
      </c>
      <c r="AA60" s="78" t="s">
        <v>74</v>
      </c>
      <c r="AB60" s="78" t="s">
        <v>74</v>
      </c>
      <c r="AC60" s="78"/>
      <c r="AD60" s="78" t="s">
        <v>74</v>
      </c>
      <c r="AE60" s="78"/>
      <c r="AF60" s="78" t="s">
        <v>74</v>
      </c>
      <c r="AG60" s="76" t="s">
        <v>632</v>
      </c>
      <c r="AH60" s="76" t="s">
        <v>632</v>
      </c>
      <c r="AI60" s="78" t="s">
        <v>642</v>
      </c>
      <c r="AJ60" s="119" t="s">
        <v>643</v>
      </c>
      <c r="AK60" s="78" t="s">
        <v>247</v>
      </c>
      <c r="AL60" s="78" t="s">
        <v>248</v>
      </c>
      <c r="AM60" s="78" t="s">
        <v>249</v>
      </c>
      <c r="AN60" s="78" t="s">
        <v>250</v>
      </c>
      <c r="AO60" s="78" t="s">
        <v>644</v>
      </c>
      <c r="AP60" s="78" t="s">
        <v>252</v>
      </c>
      <c r="AQ60" s="78" t="s">
        <v>82</v>
      </c>
      <c r="AR60" s="78" t="s">
        <v>253</v>
      </c>
      <c r="AS60" s="76">
        <v>18983923130</v>
      </c>
    </row>
    <row r="61" customFormat="true" ht="25" hidden="true" customHeight="true" spans="1:45">
      <c r="A61" s="75">
        <f t="shared" si="3"/>
        <v>53</v>
      </c>
      <c r="B61" s="76" t="s">
        <v>645</v>
      </c>
      <c r="C61" s="76" t="s">
        <v>219</v>
      </c>
      <c r="D61" s="76" t="s">
        <v>62</v>
      </c>
      <c r="E61" s="76" t="s">
        <v>646</v>
      </c>
      <c r="F61" s="76" t="s">
        <v>220</v>
      </c>
      <c r="G61" s="76">
        <v>2020.12</v>
      </c>
      <c r="H61" s="76" t="s">
        <v>64</v>
      </c>
      <c r="I61" s="76" t="s">
        <v>647</v>
      </c>
      <c r="J61" s="76" t="s">
        <v>648</v>
      </c>
      <c r="K61" s="78">
        <v>94.75</v>
      </c>
      <c r="L61" s="78">
        <v>93.95</v>
      </c>
      <c r="M61" s="78">
        <v>0.8</v>
      </c>
      <c r="N61" s="78">
        <v>0</v>
      </c>
      <c r="O61" s="78" t="s">
        <v>649</v>
      </c>
      <c r="P61" s="78" t="s">
        <v>269</v>
      </c>
      <c r="Q61" s="78" t="s">
        <v>270</v>
      </c>
      <c r="R61" s="78" t="s">
        <v>70</v>
      </c>
      <c r="S61" s="78" t="s">
        <v>225</v>
      </c>
      <c r="T61" s="78" t="s">
        <v>72</v>
      </c>
      <c r="U61" s="78" t="s">
        <v>73</v>
      </c>
      <c r="V61" s="78">
        <v>94.75</v>
      </c>
      <c r="W61" s="78">
        <v>93.95</v>
      </c>
      <c r="X61" s="78">
        <v>0.8</v>
      </c>
      <c r="Y61" s="76"/>
      <c r="Z61" s="76" t="s">
        <v>73</v>
      </c>
      <c r="AA61" s="76" t="s">
        <v>74</v>
      </c>
      <c r="AB61" s="76" t="s">
        <v>74</v>
      </c>
      <c r="AC61" s="76"/>
      <c r="AD61" s="76" t="s">
        <v>74</v>
      </c>
      <c r="AE61" s="76"/>
      <c r="AF61" s="76" t="s">
        <v>74</v>
      </c>
      <c r="AG61" s="76" t="s">
        <v>650</v>
      </c>
      <c r="AH61" s="76" t="s">
        <v>650</v>
      </c>
      <c r="AI61" s="76" t="s">
        <v>272</v>
      </c>
      <c r="AJ61" s="76" t="s">
        <v>651</v>
      </c>
      <c r="AK61" s="76" t="s">
        <v>652</v>
      </c>
      <c r="AL61" s="76" t="s">
        <v>230</v>
      </c>
      <c r="AM61" s="76" t="s">
        <v>231</v>
      </c>
      <c r="AN61" s="76" t="s">
        <v>232</v>
      </c>
      <c r="AO61" s="76" t="s">
        <v>653</v>
      </c>
      <c r="AP61" s="76" t="s">
        <v>234</v>
      </c>
      <c r="AQ61" s="76" t="s">
        <v>82</v>
      </c>
      <c r="AR61" s="76" t="s">
        <v>83</v>
      </c>
      <c r="AS61" s="76" t="s">
        <v>84</v>
      </c>
    </row>
    <row r="62" customFormat="true" ht="25" hidden="true" customHeight="true" spans="1:45">
      <c r="A62" s="75">
        <f t="shared" si="3"/>
        <v>54</v>
      </c>
      <c r="B62" s="76" t="s">
        <v>654</v>
      </c>
      <c r="C62" s="76" t="s">
        <v>165</v>
      </c>
      <c r="D62" s="76" t="s">
        <v>62</v>
      </c>
      <c r="E62" s="85" t="s">
        <v>646</v>
      </c>
      <c r="F62" s="76" t="s">
        <v>167</v>
      </c>
      <c r="G62" s="76" t="s">
        <v>168</v>
      </c>
      <c r="H62" s="76" t="s">
        <v>169</v>
      </c>
      <c r="I62" s="85" t="s">
        <v>647</v>
      </c>
      <c r="J62" s="76" t="s">
        <v>655</v>
      </c>
      <c r="K62" s="82">
        <v>72.86</v>
      </c>
      <c r="L62" s="82">
        <v>72.86</v>
      </c>
      <c r="M62" s="78">
        <v>0</v>
      </c>
      <c r="N62" s="78">
        <v>0</v>
      </c>
      <c r="O62" s="78" t="s">
        <v>656</v>
      </c>
      <c r="P62" s="78" t="s">
        <v>443</v>
      </c>
      <c r="Q62" s="78" t="s">
        <v>657</v>
      </c>
      <c r="R62" s="78" t="s">
        <v>70</v>
      </c>
      <c r="S62" s="78" t="s">
        <v>175</v>
      </c>
      <c r="T62" s="82" t="s">
        <v>72</v>
      </c>
      <c r="U62" s="82" t="s">
        <v>73</v>
      </c>
      <c r="V62" s="82">
        <v>72.86</v>
      </c>
      <c r="W62" s="82">
        <v>72.86</v>
      </c>
      <c r="X62" s="78">
        <v>0</v>
      </c>
      <c r="Y62" s="115"/>
      <c r="Z62" s="78" t="s">
        <v>73</v>
      </c>
      <c r="AA62" s="78" t="s">
        <v>74</v>
      </c>
      <c r="AB62" s="78" t="s">
        <v>74</v>
      </c>
      <c r="AC62" s="78"/>
      <c r="AD62" s="78" t="s">
        <v>74</v>
      </c>
      <c r="AE62" s="78"/>
      <c r="AF62" s="78" t="s">
        <v>74</v>
      </c>
      <c r="AG62" s="76" t="s">
        <v>658</v>
      </c>
      <c r="AH62" s="76" t="s">
        <v>658</v>
      </c>
      <c r="AI62" s="76" t="s">
        <v>659</v>
      </c>
      <c r="AJ62" s="76" t="s">
        <v>660</v>
      </c>
      <c r="AK62" s="76" t="s">
        <v>179</v>
      </c>
      <c r="AL62" s="76" t="s">
        <v>180</v>
      </c>
      <c r="AM62" s="76" t="s">
        <v>448</v>
      </c>
      <c r="AN62" s="76"/>
      <c r="AO62" s="76" t="s">
        <v>661</v>
      </c>
      <c r="AP62" s="76" t="s">
        <v>183</v>
      </c>
      <c r="AQ62" s="76" t="s">
        <v>82</v>
      </c>
      <c r="AR62" s="76" t="s">
        <v>184</v>
      </c>
      <c r="AS62" s="76" t="s">
        <v>185</v>
      </c>
    </row>
    <row r="63" customFormat="true" ht="25" hidden="true" customHeight="true" spans="1:45">
      <c r="A63" s="75">
        <f t="shared" si="3"/>
        <v>55</v>
      </c>
      <c r="B63" s="76" t="s">
        <v>662</v>
      </c>
      <c r="C63" s="76" t="s">
        <v>285</v>
      </c>
      <c r="D63" s="76" t="s">
        <v>62</v>
      </c>
      <c r="E63" s="76" t="s">
        <v>646</v>
      </c>
      <c r="F63" s="76" t="s">
        <v>220</v>
      </c>
      <c r="G63" s="76" t="s">
        <v>286</v>
      </c>
      <c r="H63" s="76" t="s">
        <v>287</v>
      </c>
      <c r="I63" s="76" t="s">
        <v>647</v>
      </c>
      <c r="J63" s="76" t="s">
        <v>663</v>
      </c>
      <c r="K63" s="78">
        <v>27.5</v>
      </c>
      <c r="L63" s="78">
        <v>27.5</v>
      </c>
      <c r="M63" s="78">
        <v>0</v>
      </c>
      <c r="N63" s="78">
        <v>0</v>
      </c>
      <c r="O63" s="78" t="s">
        <v>664</v>
      </c>
      <c r="P63" s="78" t="s">
        <v>290</v>
      </c>
      <c r="Q63" s="78" t="s">
        <v>665</v>
      </c>
      <c r="R63" s="78" t="s">
        <v>70</v>
      </c>
      <c r="S63" s="78" t="s">
        <v>292</v>
      </c>
      <c r="T63" s="78" t="s">
        <v>72</v>
      </c>
      <c r="U63" s="78" t="s">
        <v>73</v>
      </c>
      <c r="V63" s="78">
        <v>27.5</v>
      </c>
      <c r="W63" s="78">
        <v>27.5</v>
      </c>
      <c r="X63" s="78">
        <v>0</v>
      </c>
      <c r="Y63" s="76" t="s">
        <v>73</v>
      </c>
      <c r="Z63" s="76" t="s">
        <v>74</v>
      </c>
      <c r="AA63" s="76" t="s">
        <v>74</v>
      </c>
      <c r="AB63" s="76" t="s">
        <v>74</v>
      </c>
      <c r="AC63" s="76"/>
      <c r="AD63" s="76" t="s">
        <v>74</v>
      </c>
      <c r="AE63" s="76"/>
      <c r="AF63" s="76" t="s">
        <v>74</v>
      </c>
      <c r="AG63" s="76" t="s">
        <v>666</v>
      </c>
      <c r="AH63" s="76" t="s">
        <v>666</v>
      </c>
      <c r="AI63" s="76" t="s">
        <v>667</v>
      </c>
      <c r="AJ63" s="76" t="s">
        <v>668</v>
      </c>
      <c r="AK63" s="76" t="s">
        <v>669</v>
      </c>
      <c r="AL63" s="76" t="s">
        <v>298</v>
      </c>
      <c r="AM63" s="76" t="s">
        <v>299</v>
      </c>
      <c r="AN63" s="76"/>
      <c r="AO63" s="76" t="s">
        <v>670</v>
      </c>
      <c r="AP63" s="76"/>
      <c r="AQ63" s="76" t="s">
        <v>82</v>
      </c>
      <c r="AR63" s="76" t="s">
        <v>301</v>
      </c>
      <c r="AS63" s="76" t="s">
        <v>302</v>
      </c>
    </row>
    <row r="64" customFormat="true" ht="25" hidden="true" customHeight="true" spans="1:45">
      <c r="A64" s="75">
        <f t="shared" si="3"/>
        <v>56</v>
      </c>
      <c r="B64" s="77" t="s">
        <v>671</v>
      </c>
      <c r="C64" s="78" t="s">
        <v>236</v>
      </c>
      <c r="D64" s="78" t="s">
        <v>62</v>
      </c>
      <c r="E64" s="77" t="s">
        <v>672</v>
      </c>
      <c r="F64" s="76" t="s">
        <v>220</v>
      </c>
      <c r="G64" s="76" t="s">
        <v>673</v>
      </c>
      <c r="H64" s="78" t="s">
        <v>238</v>
      </c>
      <c r="I64" s="77" t="s">
        <v>647</v>
      </c>
      <c r="J64" s="78" t="s">
        <v>674</v>
      </c>
      <c r="K64" s="82">
        <v>142.08</v>
      </c>
      <c r="L64" s="82">
        <v>104.225</v>
      </c>
      <c r="M64" s="78">
        <v>0</v>
      </c>
      <c r="N64" s="78">
        <v>37.855</v>
      </c>
      <c r="O64" s="78" t="s">
        <v>675</v>
      </c>
      <c r="P64" s="104" t="s">
        <v>676</v>
      </c>
      <c r="Q64" s="104" t="s">
        <v>677</v>
      </c>
      <c r="R64" s="78" t="s">
        <v>70</v>
      </c>
      <c r="S64" s="78" t="s">
        <v>243</v>
      </c>
      <c r="T64" s="82" t="s">
        <v>72</v>
      </c>
      <c r="U64" s="82" t="s">
        <v>73</v>
      </c>
      <c r="V64" s="82">
        <v>142.08</v>
      </c>
      <c r="W64" s="82">
        <v>104.225</v>
      </c>
      <c r="X64" s="78">
        <v>37.855</v>
      </c>
      <c r="Y64" s="85"/>
      <c r="Z64" s="78" t="s">
        <v>73</v>
      </c>
      <c r="AA64" s="78" t="s">
        <v>74</v>
      </c>
      <c r="AB64" s="78" t="s">
        <v>74</v>
      </c>
      <c r="AC64" s="78"/>
      <c r="AD64" s="78" t="s">
        <v>74</v>
      </c>
      <c r="AE64" s="78"/>
      <c r="AF64" s="78" t="s">
        <v>74</v>
      </c>
      <c r="AG64" s="76" t="s">
        <v>678</v>
      </c>
      <c r="AH64" s="76" t="s">
        <v>678</v>
      </c>
      <c r="AI64" s="78" t="s">
        <v>679</v>
      </c>
      <c r="AJ64" s="119" t="s">
        <v>358</v>
      </c>
      <c r="AK64" s="78" t="s">
        <v>247</v>
      </c>
      <c r="AL64" s="78" t="s">
        <v>248</v>
      </c>
      <c r="AM64" s="78" t="s">
        <v>249</v>
      </c>
      <c r="AN64" s="78" t="s">
        <v>250</v>
      </c>
      <c r="AO64" s="78" t="s">
        <v>680</v>
      </c>
      <c r="AP64" s="78" t="s">
        <v>252</v>
      </c>
      <c r="AQ64" s="78" t="s">
        <v>82</v>
      </c>
      <c r="AR64" s="78" t="s">
        <v>253</v>
      </c>
      <c r="AS64" s="76">
        <v>18983923130</v>
      </c>
    </row>
    <row r="65" customFormat="true" ht="25" hidden="true" customHeight="true" spans="1:45">
      <c r="A65" s="75">
        <f t="shared" si="3"/>
        <v>57</v>
      </c>
      <c r="B65" s="77" t="s">
        <v>681</v>
      </c>
      <c r="C65" s="78" t="s">
        <v>236</v>
      </c>
      <c r="D65" s="78" t="s">
        <v>62</v>
      </c>
      <c r="E65" s="77" t="s">
        <v>672</v>
      </c>
      <c r="F65" s="84" t="s">
        <v>220</v>
      </c>
      <c r="G65" s="76" t="s">
        <v>673</v>
      </c>
      <c r="H65" s="78" t="s">
        <v>238</v>
      </c>
      <c r="I65" s="77" t="s">
        <v>647</v>
      </c>
      <c r="J65" s="78" t="s">
        <v>682</v>
      </c>
      <c r="K65" s="82">
        <v>144.09</v>
      </c>
      <c r="L65" s="82">
        <v>109.78</v>
      </c>
      <c r="M65" s="78">
        <v>0</v>
      </c>
      <c r="N65" s="78">
        <v>34.3098</v>
      </c>
      <c r="O65" s="78" t="s">
        <v>683</v>
      </c>
      <c r="P65" s="104" t="s">
        <v>684</v>
      </c>
      <c r="Q65" s="104" t="s">
        <v>685</v>
      </c>
      <c r="R65" s="78" t="s">
        <v>70</v>
      </c>
      <c r="S65" s="78" t="s">
        <v>243</v>
      </c>
      <c r="T65" s="82" t="s">
        <v>72</v>
      </c>
      <c r="U65" s="82" t="s">
        <v>73</v>
      </c>
      <c r="V65" s="82">
        <v>144.09</v>
      </c>
      <c r="W65" s="82">
        <v>109.78</v>
      </c>
      <c r="X65" s="78">
        <v>34.3098</v>
      </c>
      <c r="Y65" s="85"/>
      <c r="Z65" s="78" t="s">
        <v>73</v>
      </c>
      <c r="AA65" s="78" t="s">
        <v>74</v>
      </c>
      <c r="AB65" s="78" t="s">
        <v>74</v>
      </c>
      <c r="AC65" s="78"/>
      <c r="AD65" s="78" t="s">
        <v>74</v>
      </c>
      <c r="AE65" s="78"/>
      <c r="AF65" s="78" t="s">
        <v>74</v>
      </c>
      <c r="AG65" s="76" t="s">
        <v>156</v>
      </c>
      <c r="AH65" s="76" t="s">
        <v>156</v>
      </c>
      <c r="AI65" s="78" t="s">
        <v>686</v>
      </c>
      <c r="AJ65" s="119" t="s">
        <v>687</v>
      </c>
      <c r="AK65" s="78" t="s">
        <v>247</v>
      </c>
      <c r="AL65" s="78" t="s">
        <v>248</v>
      </c>
      <c r="AM65" s="78" t="s">
        <v>249</v>
      </c>
      <c r="AN65" s="78" t="s">
        <v>250</v>
      </c>
      <c r="AO65" s="78" t="s">
        <v>688</v>
      </c>
      <c r="AP65" s="78" t="s">
        <v>252</v>
      </c>
      <c r="AQ65" s="78" t="s">
        <v>82</v>
      </c>
      <c r="AR65" s="78" t="s">
        <v>253</v>
      </c>
      <c r="AS65" s="76">
        <v>18983923130</v>
      </c>
    </row>
    <row r="66" customFormat="true" ht="25" hidden="true" customHeight="true" spans="1:45">
      <c r="A66" s="75">
        <f t="shared" si="3"/>
        <v>58</v>
      </c>
      <c r="B66" s="77" t="s">
        <v>689</v>
      </c>
      <c r="C66" s="78" t="s">
        <v>236</v>
      </c>
      <c r="D66" s="78" t="s">
        <v>62</v>
      </c>
      <c r="E66" s="77" t="s">
        <v>672</v>
      </c>
      <c r="F66" s="76" t="s">
        <v>220</v>
      </c>
      <c r="G66" s="76" t="s">
        <v>673</v>
      </c>
      <c r="H66" s="78" t="s">
        <v>238</v>
      </c>
      <c r="I66" s="77" t="s">
        <v>647</v>
      </c>
      <c r="J66" s="78" t="s">
        <v>690</v>
      </c>
      <c r="K66" s="82">
        <v>161.067</v>
      </c>
      <c r="L66" s="82">
        <v>120.89</v>
      </c>
      <c r="M66" s="78">
        <v>0</v>
      </c>
      <c r="N66" s="78">
        <v>40.17685</v>
      </c>
      <c r="O66" s="78" t="s">
        <v>691</v>
      </c>
      <c r="P66" s="104" t="s">
        <v>692</v>
      </c>
      <c r="Q66" s="104" t="s">
        <v>693</v>
      </c>
      <c r="R66" s="78" t="s">
        <v>70</v>
      </c>
      <c r="S66" s="78" t="s">
        <v>243</v>
      </c>
      <c r="T66" s="82" t="s">
        <v>72</v>
      </c>
      <c r="U66" s="82" t="s">
        <v>73</v>
      </c>
      <c r="V66" s="82">
        <v>161.067</v>
      </c>
      <c r="W66" s="82">
        <v>120.89</v>
      </c>
      <c r="X66" s="78">
        <v>40.17685</v>
      </c>
      <c r="Y66" s="85"/>
      <c r="Z66" s="78" t="s">
        <v>73</v>
      </c>
      <c r="AA66" s="78" t="s">
        <v>74</v>
      </c>
      <c r="AB66" s="78" t="s">
        <v>74</v>
      </c>
      <c r="AC66" s="78"/>
      <c r="AD66" s="78" t="s">
        <v>74</v>
      </c>
      <c r="AE66" s="78"/>
      <c r="AF66" s="78" t="s">
        <v>74</v>
      </c>
      <c r="AG66" s="76" t="s">
        <v>694</v>
      </c>
      <c r="AH66" s="76" t="s">
        <v>694</v>
      </c>
      <c r="AI66" s="78" t="s">
        <v>695</v>
      </c>
      <c r="AJ66" s="119" t="s">
        <v>376</v>
      </c>
      <c r="AK66" s="78" t="s">
        <v>247</v>
      </c>
      <c r="AL66" s="78" t="s">
        <v>248</v>
      </c>
      <c r="AM66" s="78" t="s">
        <v>249</v>
      </c>
      <c r="AN66" s="78" t="s">
        <v>250</v>
      </c>
      <c r="AO66" s="78" t="s">
        <v>696</v>
      </c>
      <c r="AP66" s="78" t="s">
        <v>252</v>
      </c>
      <c r="AQ66" s="78" t="s">
        <v>82</v>
      </c>
      <c r="AR66" s="78" t="s">
        <v>253</v>
      </c>
      <c r="AS66" s="76">
        <v>18983923130</v>
      </c>
    </row>
    <row r="67" customFormat="true" ht="25" hidden="true" customHeight="true" spans="1:45">
      <c r="A67" s="75">
        <f t="shared" si="3"/>
        <v>59</v>
      </c>
      <c r="B67" s="77" t="s">
        <v>697</v>
      </c>
      <c r="C67" s="78" t="s">
        <v>236</v>
      </c>
      <c r="D67" s="78" t="s">
        <v>62</v>
      </c>
      <c r="E67" s="77" t="s">
        <v>698</v>
      </c>
      <c r="F67" s="84" t="s">
        <v>220</v>
      </c>
      <c r="G67" s="76" t="s">
        <v>673</v>
      </c>
      <c r="H67" s="78" t="s">
        <v>238</v>
      </c>
      <c r="I67" s="77" t="s">
        <v>647</v>
      </c>
      <c r="J67" s="78" t="s">
        <v>699</v>
      </c>
      <c r="K67" s="82">
        <v>226.24085</v>
      </c>
      <c r="L67" s="82">
        <v>165</v>
      </c>
      <c r="M67" s="78">
        <v>0</v>
      </c>
      <c r="N67" s="78">
        <v>61.24085</v>
      </c>
      <c r="O67" s="78" t="s">
        <v>700</v>
      </c>
      <c r="P67" s="104" t="s">
        <v>701</v>
      </c>
      <c r="Q67" s="104" t="s">
        <v>702</v>
      </c>
      <c r="R67" s="78" t="s">
        <v>70</v>
      </c>
      <c r="S67" s="78" t="s">
        <v>243</v>
      </c>
      <c r="T67" s="82" t="s">
        <v>72</v>
      </c>
      <c r="U67" s="82" t="s">
        <v>73</v>
      </c>
      <c r="V67" s="82">
        <v>226.24085</v>
      </c>
      <c r="W67" s="82">
        <v>165</v>
      </c>
      <c r="X67" s="78">
        <v>61.24085</v>
      </c>
      <c r="Y67" s="85"/>
      <c r="Z67" s="78" t="s">
        <v>73</v>
      </c>
      <c r="AA67" s="78" t="s">
        <v>74</v>
      </c>
      <c r="AB67" s="78" t="s">
        <v>74</v>
      </c>
      <c r="AC67" s="78"/>
      <c r="AD67" s="78" t="s">
        <v>74</v>
      </c>
      <c r="AE67" s="78"/>
      <c r="AF67" s="78" t="s">
        <v>74</v>
      </c>
      <c r="AG67" s="76" t="s">
        <v>703</v>
      </c>
      <c r="AH67" s="76" t="s">
        <v>703</v>
      </c>
      <c r="AI67" s="78" t="s">
        <v>704</v>
      </c>
      <c r="AJ67" s="119" t="s">
        <v>705</v>
      </c>
      <c r="AK67" s="78" t="s">
        <v>247</v>
      </c>
      <c r="AL67" s="78" t="s">
        <v>248</v>
      </c>
      <c r="AM67" s="78" t="s">
        <v>249</v>
      </c>
      <c r="AN67" s="78" t="s">
        <v>250</v>
      </c>
      <c r="AO67" s="78" t="s">
        <v>706</v>
      </c>
      <c r="AP67" s="78" t="s">
        <v>252</v>
      </c>
      <c r="AQ67" s="78" t="s">
        <v>82</v>
      </c>
      <c r="AR67" s="78" t="s">
        <v>253</v>
      </c>
      <c r="AS67" s="76">
        <v>18983923130</v>
      </c>
    </row>
    <row r="68" customFormat="true" ht="25" hidden="true" customHeight="true" spans="1:45">
      <c r="A68" s="75">
        <f t="shared" si="3"/>
        <v>60</v>
      </c>
      <c r="B68" s="77" t="s">
        <v>707</v>
      </c>
      <c r="C68" s="78" t="s">
        <v>236</v>
      </c>
      <c r="D68" s="78" t="s">
        <v>62</v>
      </c>
      <c r="E68" s="77" t="s">
        <v>708</v>
      </c>
      <c r="F68" s="76" t="s">
        <v>220</v>
      </c>
      <c r="G68" s="76" t="s">
        <v>673</v>
      </c>
      <c r="H68" s="78" t="s">
        <v>238</v>
      </c>
      <c r="I68" s="77" t="s">
        <v>647</v>
      </c>
      <c r="J68" s="78" t="s">
        <v>709</v>
      </c>
      <c r="K68" s="82">
        <v>181.23048</v>
      </c>
      <c r="L68" s="82">
        <v>141.46</v>
      </c>
      <c r="M68" s="78">
        <v>0</v>
      </c>
      <c r="N68" s="78">
        <v>39.77048</v>
      </c>
      <c r="O68" s="78" t="s">
        <v>710</v>
      </c>
      <c r="P68" s="104" t="s">
        <v>711</v>
      </c>
      <c r="Q68" s="104" t="s">
        <v>712</v>
      </c>
      <c r="R68" s="78" t="s">
        <v>70</v>
      </c>
      <c r="S68" s="78" t="s">
        <v>243</v>
      </c>
      <c r="T68" s="82" t="s">
        <v>72</v>
      </c>
      <c r="U68" s="82" t="s">
        <v>73</v>
      </c>
      <c r="V68" s="82">
        <v>181.23</v>
      </c>
      <c r="W68" s="82">
        <v>141.46</v>
      </c>
      <c r="X68" s="78">
        <v>39.77048</v>
      </c>
      <c r="Y68" s="85"/>
      <c r="Z68" s="78" t="s">
        <v>73</v>
      </c>
      <c r="AA68" s="78" t="s">
        <v>74</v>
      </c>
      <c r="AB68" s="78" t="s">
        <v>74</v>
      </c>
      <c r="AC68" s="78"/>
      <c r="AD68" s="78" t="s">
        <v>74</v>
      </c>
      <c r="AE68" s="78"/>
      <c r="AF68" s="78" t="s">
        <v>74</v>
      </c>
      <c r="AG68" s="76" t="s">
        <v>694</v>
      </c>
      <c r="AH68" s="76" t="s">
        <v>694</v>
      </c>
      <c r="AI68" s="78" t="s">
        <v>713</v>
      </c>
      <c r="AJ68" s="119" t="s">
        <v>714</v>
      </c>
      <c r="AK68" s="78" t="s">
        <v>247</v>
      </c>
      <c r="AL68" s="78" t="s">
        <v>248</v>
      </c>
      <c r="AM68" s="78" t="s">
        <v>249</v>
      </c>
      <c r="AN68" s="78" t="s">
        <v>250</v>
      </c>
      <c r="AO68" s="78" t="s">
        <v>696</v>
      </c>
      <c r="AP68" s="78" t="s">
        <v>252</v>
      </c>
      <c r="AQ68" s="78" t="s">
        <v>82</v>
      </c>
      <c r="AR68" s="78" t="s">
        <v>253</v>
      </c>
      <c r="AS68" s="76">
        <v>18983923130</v>
      </c>
    </row>
    <row r="69" customFormat="true" ht="25" hidden="true" customHeight="true" spans="1:45">
      <c r="A69" s="75">
        <f t="shared" si="3"/>
        <v>61</v>
      </c>
      <c r="B69" s="77" t="s">
        <v>715</v>
      </c>
      <c r="C69" s="78" t="s">
        <v>236</v>
      </c>
      <c r="D69" s="78" t="s">
        <v>62</v>
      </c>
      <c r="E69" s="77" t="s">
        <v>708</v>
      </c>
      <c r="F69" s="84" t="s">
        <v>220</v>
      </c>
      <c r="G69" s="76" t="s">
        <v>673</v>
      </c>
      <c r="H69" s="78" t="s">
        <v>238</v>
      </c>
      <c r="I69" s="77" t="s">
        <v>647</v>
      </c>
      <c r="J69" s="78" t="s">
        <v>716</v>
      </c>
      <c r="K69" s="82">
        <v>165</v>
      </c>
      <c r="L69" s="82">
        <v>165</v>
      </c>
      <c r="M69" s="78">
        <v>0</v>
      </c>
      <c r="N69" s="78">
        <v>0</v>
      </c>
      <c r="O69" s="78" t="s">
        <v>717</v>
      </c>
      <c r="P69" s="104" t="s">
        <v>718</v>
      </c>
      <c r="Q69" s="104" t="s">
        <v>719</v>
      </c>
      <c r="R69" s="78" t="s">
        <v>70</v>
      </c>
      <c r="S69" s="78" t="s">
        <v>243</v>
      </c>
      <c r="T69" s="82" t="s">
        <v>72</v>
      </c>
      <c r="U69" s="82" t="s">
        <v>73</v>
      </c>
      <c r="V69" s="82">
        <v>165</v>
      </c>
      <c r="W69" s="82">
        <v>165</v>
      </c>
      <c r="X69" s="78">
        <v>0</v>
      </c>
      <c r="Y69" s="85"/>
      <c r="Z69" s="78" t="s">
        <v>73</v>
      </c>
      <c r="AA69" s="78" t="s">
        <v>74</v>
      </c>
      <c r="AB69" s="78" t="s">
        <v>74</v>
      </c>
      <c r="AC69" s="78"/>
      <c r="AD69" s="78" t="s">
        <v>74</v>
      </c>
      <c r="AE69" s="78"/>
      <c r="AF69" s="78" t="s">
        <v>74</v>
      </c>
      <c r="AG69" s="76" t="s">
        <v>720</v>
      </c>
      <c r="AH69" s="76" t="s">
        <v>720</v>
      </c>
      <c r="AI69" s="78" t="s">
        <v>721</v>
      </c>
      <c r="AJ69" s="119" t="s">
        <v>705</v>
      </c>
      <c r="AK69" s="78" t="s">
        <v>247</v>
      </c>
      <c r="AL69" s="78" t="s">
        <v>248</v>
      </c>
      <c r="AM69" s="78" t="s">
        <v>249</v>
      </c>
      <c r="AN69" s="78" t="s">
        <v>250</v>
      </c>
      <c r="AO69" s="78" t="s">
        <v>722</v>
      </c>
      <c r="AP69" s="78" t="s">
        <v>252</v>
      </c>
      <c r="AQ69" s="78" t="s">
        <v>82</v>
      </c>
      <c r="AR69" s="78" t="s">
        <v>253</v>
      </c>
      <c r="AS69" s="76">
        <v>18983923130</v>
      </c>
    </row>
    <row r="70" customFormat="true" ht="25" hidden="true" customHeight="true" spans="1:45">
      <c r="A70" s="75">
        <f t="shared" si="3"/>
        <v>62</v>
      </c>
      <c r="B70" s="78" t="s">
        <v>723</v>
      </c>
      <c r="C70" s="78" t="s">
        <v>219</v>
      </c>
      <c r="D70" s="78" t="s">
        <v>62</v>
      </c>
      <c r="E70" s="78" t="s">
        <v>724</v>
      </c>
      <c r="F70" s="76" t="s">
        <v>220</v>
      </c>
      <c r="G70" s="76" t="s">
        <v>286</v>
      </c>
      <c r="H70" s="76" t="s">
        <v>64</v>
      </c>
      <c r="I70" s="78" t="s">
        <v>647</v>
      </c>
      <c r="J70" s="76" t="s">
        <v>725</v>
      </c>
      <c r="K70" s="78">
        <v>185</v>
      </c>
      <c r="L70" s="78">
        <v>185</v>
      </c>
      <c r="M70" s="78">
        <v>0</v>
      </c>
      <c r="N70" s="78">
        <v>0</v>
      </c>
      <c r="O70" s="78" t="s">
        <v>726</v>
      </c>
      <c r="P70" s="104" t="s">
        <v>727</v>
      </c>
      <c r="Q70" s="104" t="s">
        <v>728</v>
      </c>
      <c r="R70" s="78" t="s">
        <v>70</v>
      </c>
      <c r="S70" s="78" t="s">
        <v>225</v>
      </c>
      <c r="T70" s="78" t="s">
        <v>72</v>
      </c>
      <c r="U70" s="78" t="s">
        <v>73</v>
      </c>
      <c r="V70" s="78">
        <v>185</v>
      </c>
      <c r="W70" s="78">
        <v>185</v>
      </c>
      <c r="X70" s="78">
        <v>0</v>
      </c>
      <c r="Y70" s="78"/>
      <c r="Z70" s="78" t="s">
        <v>73</v>
      </c>
      <c r="AA70" s="78" t="s">
        <v>73</v>
      </c>
      <c r="AB70" s="78" t="s">
        <v>74</v>
      </c>
      <c r="AC70" s="85"/>
      <c r="AD70" s="77" t="s">
        <v>73</v>
      </c>
      <c r="AE70" s="77" t="s">
        <v>729</v>
      </c>
      <c r="AF70" s="77" t="s">
        <v>74</v>
      </c>
      <c r="AG70" s="76" t="s">
        <v>730</v>
      </c>
      <c r="AH70" s="76" t="s">
        <v>730</v>
      </c>
      <c r="AI70" s="104" t="s">
        <v>731</v>
      </c>
      <c r="AJ70" s="78" t="s">
        <v>732</v>
      </c>
      <c r="AK70" s="104" t="s">
        <v>247</v>
      </c>
      <c r="AL70" s="78" t="s">
        <v>460</v>
      </c>
      <c r="AM70" s="78" t="s">
        <v>733</v>
      </c>
      <c r="AN70" s="78" t="s">
        <v>734</v>
      </c>
      <c r="AO70" s="78" t="s">
        <v>735</v>
      </c>
      <c r="AP70" s="78" t="s">
        <v>736</v>
      </c>
      <c r="AQ70" s="78" t="s">
        <v>82</v>
      </c>
      <c r="AR70" s="78" t="s">
        <v>737</v>
      </c>
      <c r="AS70" s="76" t="s">
        <v>738</v>
      </c>
    </row>
    <row r="71" customFormat="true" ht="25" hidden="true" customHeight="true" spans="1:45">
      <c r="A71" s="75">
        <f t="shared" si="3"/>
        <v>63</v>
      </c>
      <c r="B71" s="77" t="s">
        <v>739</v>
      </c>
      <c r="C71" s="78" t="s">
        <v>236</v>
      </c>
      <c r="D71" s="78" t="s">
        <v>62</v>
      </c>
      <c r="E71" s="77" t="s">
        <v>740</v>
      </c>
      <c r="F71" s="76" t="s">
        <v>220</v>
      </c>
      <c r="G71" s="76" t="s">
        <v>673</v>
      </c>
      <c r="H71" s="78" t="s">
        <v>238</v>
      </c>
      <c r="I71" s="77" t="s">
        <v>647</v>
      </c>
      <c r="J71" s="78" t="s">
        <v>741</v>
      </c>
      <c r="K71" s="82">
        <v>274.243</v>
      </c>
      <c r="L71" s="82">
        <v>192.008</v>
      </c>
      <c r="M71" s="78">
        <v>0</v>
      </c>
      <c r="N71" s="78">
        <v>82.23485</v>
      </c>
      <c r="O71" s="78" t="s">
        <v>742</v>
      </c>
      <c r="P71" s="104" t="s">
        <v>743</v>
      </c>
      <c r="Q71" s="104" t="s">
        <v>744</v>
      </c>
      <c r="R71" s="78" t="s">
        <v>70</v>
      </c>
      <c r="S71" s="78" t="s">
        <v>243</v>
      </c>
      <c r="T71" s="82" t="s">
        <v>72</v>
      </c>
      <c r="U71" s="82" t="s">
        <v>73</v>
      </c>
      <c r="V71" s="82">
        <v>274.243</v>
      </c>
      <c r="W71" s="82">
        <v>192.008</v>
      </c>
      <c r="X71" s="78">
        <v>82.23485</v>
      </c>
      <c r="Y71" s="85"/>
      <c r="Z71" s="78" t="s">
        <v>73</v>
      </c>
      <c r="AA71" s="78" t="s">
        <v>74</v>
      </c>
      <c r="AB71" s="78" t="s">
        <v>74</v>
      </c>
      <c r="AC71" s="78"/>
      <c r="AD71" s="78" t="s">
        <v>74</v>
      </c>
      <c r="AE71" s="78"/>
      <c r="AF71" s="78" t="s">
        <v>74</v>
      </c>
      <c r="AG71" s="76" t="s">
        <v>745</v>
      </c>
      <c r="AH71" s="76" t="s">
        <v>745</v>
      </c>
      <c r="AI71" s="78" t="s">
        <v>746</v>
      </c>
      <c r="AJ71" s="119" t="s">
        <v>428</v>
      </c>
      <c r="AK71" s="78" t="s">
        <v>247</v>
      </c>
      <c r="AL71" s="78" t="s">
        <v>248</v>
      </c>
      <c r="AM71" s="78" t="s">
        <v>249</v>
      </c>
      <c r="AN71" s="78" t="s">
        <v>250</v>
      </c>
      <c r="AO71" s="78" t="s">
        <v>747</v>
      </c>
      <c r="AP71" s="78" t="s">
        <v>252</v>
      </c>
      <c r="AQ71" s="78" t="s">
        <v>82</v>
      </c>
      <c r="AR71" s="78" t="s">
        <v>253</v>
      </c>
      <c r="AS71" s="76">
        <v>18983923130</v>
      </c>
    </row>
    <row r="72" customFormat="true" ht="25" hidden="true" customHeight="true" spans="1:45">
      <c r="A72" s="75">
        <f t="shared" si="3"/>
        <v>64</v>
      </c>
      <c r="B72" s="77" t="s">
        <v>748</v>
      </c>
      <c r="C72" s="78" t="s">
        <v>236</v>
      </c>
      <c r="D72" s="78" t="s">
        <v>62</v>
      </c>
      <c r="E72" s="77" t="s">
        <v>740</v>
      </c>
      <c r="F72" s="84" t="s">
        <v>220</v>
      </c>
      <c r="G72" s="76" t="s">
        <v>673</v>
      </c>
      <c r="H72" s="78" t="s">
        <v>238</v>
      </c>
      <c r="I72" s="77" t="s">
        <v>647</v>
      </c>
      <c r="J72" s="78" t="s">
        <v>749</v>
      </c>
      <c r="K72" s="82">
        <v>309.00378</v>
      </c>
      <c r="L72" s="82">
        <v>214.5</v>
      </c>
      <c r="M72" s="78">
        <v>0</v>
      </c>
      <c r="N72" s="78">
        <v>94.50378</v>
      </c>
      <c r="O72" s="78" t="s">
        <v>750</v>
      </c>
      <c r="P72" s="104" t="s">
        <v>751</v>
      </c>
      <c r="Q72" s="104" t="s">
        <v>752</v>
      </c>
      <c r="R72" s="78" t="s">
        <v>70</v>
      </c>
      <c r="S72" s="78" t="s">
        <v>243</v>
      </c>
      <c r="T72" s="82" t="s">
        <v>72</v>
      </c>
      <c r="U72" s="82" t="s">
        <v>73</v>
      </c>
      <c r="V72" s="82">
        <v>309.00378</v>
      </c>
      <c r="W72" s="82">
        <v>214.5</v>
      </c>
      <c r="X72" s="78">
        <v>94.50378</v>
      </c>
      <c r="Y72" s="77"/>
      <c r="Z72" s="78" t="s">
        <v>73</v>
      </c>
      <c r="AA72" s="78" t="s">
        <v>74</v>
      </c>
      <c r="AB72" s="78" t="s">
        <v>74</v>
      </c>
      <c r="AC72" s="78"/>
      <c r="AD72" s="78" t="s">
        <v>74</v>
      </c>
      <c r="AE72" s="78"/>
      <c r="AF72" s="78" t="s">
        <v>74</v>
      </c>
      <c r="AG72" s="76" t="s">
        <v>753</v>
      </c>
      <c r="AH72" s="76" t="s">
        <v>753</v>
      </c>
      <c r="AI72" s="78" t="s">
        <v>754</v>
      </c>
      <c r="AJ72" s="119" t="s">
        <v>755</v>
      </c>
      <c r="AK72" s="78" t="s">
        <v>247</v>
      </c>
      <c r="AL72" s="78" t="s">
        <v>248</v>
      </c>
      <c r="AM72" s="78" t="s">
        <v>249</v>
      </c>
      <c r="AN72" s="78" t="s">
        <v>250</v>
      </c>
      <c r="AO72" s="78" t="s">
        <v>756</v>
      </c>
      <c r="AP72" s="78" t="s">
        <v>252</v>
      </c>
      <c r="AQ72" s="78" t="s">
        <v>82</v>
      </c>
      <c r="AR72" s="78" t="s">
        <v>253</v>
      </c>
      <c r="AS72" s="76">
        <v>18983923130</v>
      </c>
    </row>
    <row r="73" customFormat="true" ht="25" hidden="true" customHeight="true" spans="1:45">
      <c r="A73" s="75">
        <f t="shared" si="3"/>
        <v>65</v>
      </c>
      <c r="B73" s="77" t="s">
        <v>757</v>
      </c>
      <c r="C73" s="78" t="s">
        <v>236</v>
      </c>
      <c r="D73" s="78" t="s">
        <v>62</v>
      </c>
      <c r="E73" s="85" t="s">
        <v>758</v>
      </c>
      <c r="F73" s="76" t="s">
        <v>220</v>
      </c>
      <c r="G73" s="76" t="s">
        <v>673</v>
      </c>
      <c r="H73" s="78" t="s">
        <v>238</v>
      </c>
      <c r="I73" s="77" t="s">
        <v>647</v>
      </c>
      <c r="J73" s="78" t="s">
        <v>759</v>
      </c>
      <c r="K73" s="82">
        <v>82.5</v>
      </c>
      <c r="L73" s="82">
        <v>82.5</v>
      </c>
      <c r="M73" s="78">
        <v>0</v>
      </c>
      <c r="N73" s="78">
        <v>0</v>
      </c>
      <c r="O73" s="78" t="s">
        <v>760</v>
      </c>
      <c r="P73" s="104" t="s">
        <v>761</v>
      </c>
      <c r="Q73" s="104" t="s">
        <v>762</v>
      </c>
      <c r="R73" s="78" t="s">
        <v>70</v>
      </c>
      <c r="S73" s="78" t="s">
        <v>243</v>
      </c>
      <c r="T73" s="82" t="s">
        <v>72</v>
      </c>
      <c r="U73" s="82" t="s">
        <v>73</v>
      </c>
      <c r="V73" s="82">
        <v>82.5</v>
      </c>
      <c r="W73" s="82">
        <v>82.5</v>
      </c>
      <c r="X73" s="78">
        <v>0</v>
      </c>
      <c r="Y73" s="77"/>
      <c r="Z73" s="78" t="s">
        <v>73</v>
      </c>
      <c r="AA73" s="78" t="s">
        <v>73</v>
      </c>
      <c r="AB73" s="78" t="s">
        <v>74</v>
      </c>
      <c r="AC73" s="78"/>
      <c r="AD73" s="78" t="s">
        <v>74</v>
      </c>
      <c r="AE73" s="78"/>
      <c r="AF73" s="78" t="s">
        <v>74</v>
      </c>
      <c r="AG73" s="76" t="s">
        <v>763</v>
      </c>
      <c r="AH73" s="76" t="s">
        <v>763</v>
      </c>
      <c r="AI73" s="78" t="s">
        <v>764</v>
      </c>
      <c r="AJ73" s="119" t="s">
        <v>349</v>
      </c>
      <c r="AK73" s="78" t="s">
        <v>247</v>
      </c>
      <c r="AL73" s="78" t="s">
        <v>248</v>
      </c>
      <c r="AM73" s="78" t="s">
        <v>249</v>
      </c>
      <c r="AN73" s="78" t="s">
        <v>250</v>
      </c>
      <c r="AO73" s="78" t="s">
        <v>765</v>
      </c>
      <c r="AP73" s="78" t="s">
        <v>252</v>
      </c>
      <c r="AQ73" s="78" t="s">
        <v>82</v>
      </c>
      <c r="AR73" s="78" t="s">
        <v>253</v>
      </c>
      <c r="AS73" s="76">
        <v>18983923130</v>
      </c>
    </row>
    <row r="74" customFormat="true" ht="25" hidden="true" customHeight="true" spans="1:45">
      <c r="A74" s="75">
        <f t="shared" si="3"/>
        <v>66</v>
      </c>
      <c r="B74" s="77" t="s">
        <v>766</v>
      </c>
      <c r="C74" s="78" t="s">
        <v>236</v>
      </c>
      <c r="D74" s="78" t="s">
        <v>62</v>
      </c>
      <c r="E74" s="85" t="s">
        <v>767</v>
      </c>
      <c r="F74" s="84" t="s">
        <v>220</v>
      </c>
      <c r="G74" s="76" t="s">
        <v>673</v>
      </c>
      <c r="H74" s="78" t="s">
        <v>238</v>
      </c>
      <c r="I74" s="77" t="s">
        <v>647</v>
      </c>
      <c r="J74" s="78" t="s">
        <v>768</v>
      </c>
      <c r="K74" s="82">
        <v>174.032</v>
      </c>
      <c r="L74" s="82">
        <v>139.411</v>
      </c>
      <c r="M74" s="78">
        <v>0</v>
      </c>
      <c r="N74" s="78">
        <v>34.6206</v>
      </c>
      <c r="O74" s="78" t="s">
        <v>769</v>
      </c>
      <c r="P74" s="104" t="s">
        <v>770</v>
      </c>
      <c r="Q74" s="104" t="s">
        <v>771</v>
      </c>
      <c r="R74" s="78" t="s">
        <v>70</v>
      </c>
      <c r="S74" s="78" t="s">
        <v>243</v>
      </c>
      <c r="T74" s="82" t="s">
        <v>72</v>
      </c>
      <c r="U74" s="82" t="s">
        <v>73</v>
      </c>
      <c r="V74" s="82">
        <v>174.032</v>
      </c>
      <c r="W74" s="82">
        <v>139.411</v>
      </c>
      <c r="X74" s="78">
        <v>34.6206</v>
      </c>
      <c r="Y74" s="77"/>
      <c r="Z74" s="78" t="s">
        <v>73</v>
      </c>
      <c r="AA74" s="78" t="s">
        <v>73</v>
      </c>
      <c r="AB74" s="78" t="s">
        <v>74</v>
      </c>
      <c r="AC74" s="78"/>
      <c r="AD74" s="78" t="s">
        <v>74</v>
      </c>
      <c r="AE74" s="78"/>
      <c r="AF74" s="78" t="s">
        <v>74</v>
      </c>
      <c r="AG74" s="76" t="s">
        <v>772</v>
      </c>
      <c r="AH74" s="76" t="s">
        <v>772</v>
      </c>
      <c r="AI74" s="78" t="s">
        <v>773</v>
      </c>
      <c r="AJ74" s="119" t="s">
        <v>774</v>
      </c>
      <c r="AK74" s="78" t="s">
        <v>247</v>
      </c>
      <c r="AL74" s="78" t="s">
        <v>248</v>
      </c>
      <c r="AM74" s="78" t="s">
        <v>249</v>
      </c>
      <c r="AN74" s="78" t="s">
        <v>250</v>
      </c>
      <c r="AO74" s="78" t="s">
        <v>775</v>
      </c>
      <c r="AP74" s="78" t="s">
        <v>252</v>
      </c>
      <c r="AQ74" s="78" t="s">
        <v>82</v>
      </c>
      <c r="AR74" s="78" t="s">
        <v>253</v>
      </c>
      <c r="AS74" s="76">
        <v>18983923130</v>
      </c>
    </row>
    <row r="75" customFormat="true" ht="25" hidden="true" customHeight="true" spans="1:45">
      <c r="A75" s="75">
        <f t="shared" si="3"/>
        <v>67</v>
      </c>
      <c r="B75" s="77" t="s">
        <v>776</v>
      </c>
      <c r="C75" s="78" t="s">
        <v>236</v>
      </c>
      <c r="D75" s="78" t="s">
        <v>62</v>
      </c>
      <c r="E75" s="85" t="s">
        <v>767</v>
      </c>
      <c r="F75" s="76" t="s">
        <v>220</v>
      </c>
      <c r="G75" s="76" t="s">
        <v>673</v>
      </c>
      <c r="H75" s="78" t="s">
        <v>238</v>
      </c>
      <c r="I75" s="77" t="s">
        <v>647</v>
      </c>
      <c r="J75" s="78" t="s">
        <v>777</v>
      </c>
      <c r="K75" s="82">
        <v>868.6887</v>
      </c>
      <c r="L75" s="82">
        <v>550</v>
      </c>
      <c r="M75" s="78">
        <v>247</v>
      </c>
      <c r="N75" s="78">
        <v>71.6887</v>
      </c>
      <c r="O75" s="78" t="s">
        <v>778</v>
      </c>
      <c r="P75" s="104" t="s">
        <v>779</v>
      </c>
      <c r="Q75" s="104" t="s">
        <v>780</v>
      </c>
      <c r="R75" s="78" t="s">
        <v>70</v>
      </c>
      <c r="S75" s="78" t="s">
        <v>243</v>
      </c>
      <c r="T75" s="82" t="s">
        <v>72</v>
      </c>
      <c r="U75" s="82" t="s">
        <v>73</v>
      </c>
      <c r="V75" s="82">
        <v>868.6887</v>
      </c>
      <c r="W75" s="82">
        <v>550</v>
      </c>
      <c r="X75" s="78">
        <v>318.6887</v>
      </c>
      <c r="Y75" s="77"/>
      <c r="Z75" s="78" t="s">
        <v>73</v>
      </c>
      <c r="AA75" s="78" t="s">
        <v>73</v>
      </c>
      <c r="AB75" s="78" t="s">
        <v>74</v>
      </c>
      <c r="AC75" s="78"/>
      <c r="AD75" s="78" t="s">
        <v>74</v>
      </c>
      <c r="AE75" s="78"/>
      <c r="AF75" s="78" t="s">
        <v>74</v>
      </c>
      <c r="AG75" s="76" t="s">
        <v>781</v>
      </c>
      <c r="AH75" s="76" t="s">
        <v>781</v>
      </c>
      <c r="AI75" s="78" t="s">
        <v>782</v>
      </c>
      <c r="AJ75" s="119" t="s">
        <v>783</v>
      </c>
      <c r="AK75" s="78" t="s">
        <v>247</v>
      </c>
      <c r="AL75" s="78" t="s">
        <v>248</v>
      </c>
      <c r="AM75" s="78" t="s">
        <v>249</v>
      </c>
      <c r="AN75" s="78" t="s">
        <v>250</v>
      </c>
      <c r="AO75" s="78" t="s">
        <v>784</v>
      </c>
      <c r="AP75" s="78" t="s">
        <v>252</v>
      </c>
      <c r="AQ75" s="78" t="s">
        <v>82</v>
      </c>
      <c r="AR75" s="78" t="s">
        <v>253</v>
      </c>
      <c r="AS75" s="76">
        <v>18983923130</v>
      </c>
    </row>
    <row r="76" customFormat="true" ht="25" hidden="true" customHeight="true" spans="1:45">
      <c r="A76" s="75">
        <f t="shared" si="3"/>
        <v>68</v>
      </c>
      <c r="B76" s="76" t="s">
        <v>785</v>
      </c>
      <c r="C76" s="76" t="s">
        <v>219</v>
      </c>
      <c r="D76" s="76" t="s">
        <v>62</v>
      </c>
      <c r="E76" s="76" t="s">
        <v>786</v>
      </c>
      <c r="F76" s="76" t="s">
        <v>220</v>
      </c>
      <c r="G76" s="76">
        <v>2020.12</v>
      </c>
      <c r="H76" s="76" t="s">
        <v>64</v>
      </c>
      <c r="I76" s="76" t="s">
        <v>787</v>
      </c>
      <c r="J76" s="76" t="s">
        <v>788</v>
      </c>
      <c r="K76" s="78">
        <v>17.05</v>
      </c>
      <c r="L76" s="78">
        <v>17.05</v>
      </c>
      <c r="M76" s="78">
        <v>0</v>
      </c>
      <c r="N76" s="78">
        <v>0</v>
      </c>
      <c r="O76" s="95" t="s">
        <v>789</v>
      </c>
      <c r="P76" s="78" t="s">
        <v>223</v>
      </c>
      <c r="Q76" s="78" t="s">
        <v>224</v>
      </c>
      <c r="R76" s="78" t="s">
        <v>70</v>
      </c>
      <c r="S76" s="78" t="s">
        <v>225</v>
      </c>
      <c r="T76" s="78" t="s">
        <v>72</v>
      </c>
      <c r="U76" s="78" t="s">
        <v>73</v>
      </c>
      <c r="V76" s="78">
        <v>17.05</v>
      </c>
      <c r="W76" s="78">
        <v>17.05</v>
      </c>
      <c r="X76" s="78">
        <v>0</v>
      </c>
      <c r="Y76" s="76"/>
      <c r="Z76" s="76" t="s">
        <v>73</v>
      </c>
      <c r="AA76" s="76" t="s">
        <v>74</v>
      </c>
      <c r="AB76" s="76" t="s">
        <v>74</v>
      </c>
      <c r="AC76" s="76"/>
      <c r="AD76" s="76" t="s">
        <v>74</v>
      </c>
      <c r="AE76" s="76"/>
      <c r="AF76" s="76" t="s">
        <v>74</v>
      </c>
      <c r="AG76" s="80" t="s">
        <v>790</v>
      </c>
      <c r="AH76" s="80" t="s">
        <v>790</v>
      </c>
      <c r="AI76" s="76" t="s">
        <v>227</v>
      </c>
      <c r="AJ76" s="76" t="s">
        <v>791</v>
      </c>
      <c r="AK76" s="76" t="s">
        <v>792</v>
      </c>
      <c r="AL76" s="76" t="s">
        <v>230</v>
      </c>
      <c r="AM76" s="76" t="s">
        <v>231</v>
      </c>
      <c r="AN76" s="76" t="s">
        <v>232</v>
      </c>
      <c r="AO76" s="76" t="s">
        <v>793</v>
      </c>
      <c r="AP76" s="76" t="s">
        <v>234</v>
      </c>
      <c r="AQ76" s="76" t="s">
        <v>82</v>
      </c>
      <c r="AR76" s="76" t="s">
        <v>83</v>
      </c>
      <c r="AS76" s="76" t="s">
        <v>84</v>
      </c>
    </row>
    <row r="77" customFormat="true" ht="25" hidden="true" customHeight="true" spans="1:45">
      <c r="A77" s="75">
        <f t="shared" si="3"/>
        <v>69</v>
      </c>
      <c r="B77" s="76" t="s">
        <v>794</v>
      </c>
      <c r="C77" s="76" t="s">
        <v>165</v>
      </c>
      <c r="D77" s="76" t="s">
        <v>62</v>
      </c>
      <c r="E77" s="85" t="s">
        <v>786</v>
      </c>
      <c r="F77" s="76" t="s">
        <v>167</v>
      </c>
      <c r="G77" s="76" t="s">
        <v>168</v>
      </c>
      <c r="H77" s="76" t="s">
        <v>169</v>
      </c>
      <c r="I77" s="85" t="s">
        <v>787</v>
      </c>
      <c r="J77" s="76" t="s">
        <v>795</v>
      </c>
      <c r="K77" s="82">
        <v>11.78</v>
      </c>
      <c r="L77" s="82">
        <v>11.78</v>
      </c>
      <c r="M77" s="78">
        <v>0</v>
      </c>
      <c r="N77" s="78">
        <v>0</v>
      </c>
      <c r="O77" s="95" t="s">
        <v>796</v>
      </c>
      <c r="P77" s="78" t="s">
        <v>443</v>
      </c>
      <c r="Q77" s="78" t="s">
        <v>797</v>
      </c>
      <c r="R77" s="78" t="s">
        <v>70</v>
      </c>
      <c r="S77" s="78" t="s">
        <v>175</v>
      </c>
      <c r="T77" s="82" t="s">
        <v>72</v>
      </c>
      <c r="U77" s="82" t="s">
        <v>73</v>
      </c>
      <c r="V77" s="82">
        <v>11.78</v>
      </c>
      <c r="W77" s="82">
        <v>11.78</v>
      </c>
      <c r="X77" s="78">
        <v>0</v>
      </c>
      <c r="Y77" s="115"/>
      <c r="Z77" s="78" t="s">
        <v>73</v>
      </c>
      <c r="AA77" s="78" t="s">
        <v>74</v>
      </c>
      <c r="AB77" s="78" t="s">
        <v>74</v>
      </c>
      <c r="AC77" s="78"/>
      <c r="AD77" s="78" t="s">
        <v>74</v>
      </c>
      <c r="AE77" s="78"/>
      <c r="AF77" s="78" t="s">
        <v>74</v>
      </c>
      <c r="AG77" s="80" t="s">
        <v>798</v>
      </c>
      <c r="AH77" s="80" t="s">
        <v>798</v>
      </c>
      <c r="AI77" s="76" t="s">
        <v>799</v>
      </c>
      <c r="AJ77" s="76" t="s">
        <v>800</v>
      </c>
      <c r="AK77" s="76" t="s">
        <v>179</v>
      </c>
      <c r="AL77" s="76" t="s">
        <v>180</v>
      </c>
      <c r="AM77" s="76" t="s">
        <v>448</v>
      </c>
      <c r="AN77" s="76"/>
      <c r="AO77" s="76" t="s">
        <v>801</v>
      </c>
      <c r="AP77" s="76" t="s">
        <v>183</v>
      </c>
      <c r="AQ77" s="76" t="s">
        <v>82</v>
      </c>
      <c r="AR77" s="76" t="s">
        <v>184</v>
      </c>
      <c r="AS77" s="76" t="s">
        <v>185</v>
      </c>
    </row>
    <row r="78" customFormat="true" ht="25" hidden="true" customHeight="true" spans="1:45">
      <c r="A78" s="75">
        <f t="shared" si="3"/>
        <v>70</v>
      </c>
      <c r="B78" s="77" t="s">
        <v>802</v>
      </c>
      <c r="C78" s="78" t="s">
        <v>236</v>
      </c>
      <c r="D78" s="78" t="s">
        <v>62</v>
      </c>
      <c r="E78" s="77" t="s">
        <v>803</v>
      </c>
      <c r="F78" s="84" t="s">
        <v>220</v>
      </c>
      <c r="G78" s="76" t="s">
        <v>673</v>
      </c>
      <c r="H78" s="78" t="s">
        <v>238</v>
      </c>
      <c r="I78" s="77" t="s">
        <v>787</v>
      </c>
      <c r="J78" s="78" t="s">
        <v>804</v>
      </c>
      <c r="K78" s="82">
        <v>185</v>
      </c>
      <c r="L78" s="82">
        <v>154</v>
      </c>
      <c r="M78" s="78">
        <v>0</v>
      </c>
      <c r="N78" s="78">
        <v>31</v>
      </c>
      <c r="O78" s="95" t="s">
        <v>805</v>
      </c>
      <c r="P78" s="104" t="s">
        <v>806</v>
      </c>
      <c r="Q78" s="104" t="s">
        <v>807</v>
      </c>
      <c r="R78" s="78" t="s">
        <v>70</v>
      </c>
      <c r="S78" s="78" t="s">
        <v>243</v>
      </c>
      <c r="T78" s="82" t="s">
        <v>72</v>
      </c>
      <c r="U78" s="82" t="s">
        <v>73</v>
      </c>
      <c r="V78" s="82">
        <v>185</v>
      </c>
      <c r="W78" s="82">
        <v>154</v>
      </c>
      <c r="X78" s="78">
        <v>31</v>
      </c>
      <c r="Y78" s="77"/>
      <c r="Z78" s="78" t="s">
        <v>73</v>
      </c>
      <c r="AA78" s="78" t="s">
        <v>74</v>
      </c>
      <c r="AB78" s="78" t="s">
        <v>74</v>
      </c>
      <c r="AC78" s="78"/>
      <c r="AD78" s="78" t="s">
        <v>74</v>
      </c>
      <c r="AE78" s="78"/>
      <c r="AF78" s="78" t="s">
        <v>74</v>
      </c>
      <c r="AG78" s="76" t="s">
        <v>781</v>
      </c>
      <c r="AH78" s="76" t="s">
        <v>781</v>
      </c>
      <c r="AI78" s="78" t="s">
        <v>808</v>
      </c>
      <c r="AJ78" s="119" t="s">
        <v>418</v>
      </c>
      <c r="AK78" s="78" t="s">
        <v>247</v>
      </c>
      <c r="AL78" s="78" t="s">
        <v>248</v>
      </c>
      <c r="AM78" s="78" t="s">
        <v>249</v>
      </c>
      <c r="AN78" s="78" t="s">
        <v>250</v>
      </c>
      <c r="AO78" s="78" t="s">
        <v>765</v>
      </c>
      <c r="AP78" s="78" t="s">
        <v>252</v>
      </c>
      <c r="AQ78" s="78" t="s">
        <v>82</v>
      </c>
      <c r="AR78" s="78" t="s">
        <v>253</v>
      </c>
      <c r="AS78" s="76">
        <v>18983923130</v>
      </c>
    </row>
    <row r="79" customFormat="true" ht="25" hidden="true" customHeight="true" spans="1:45">
      <c r="A79" s="75">
        <f t="shared" si="3"/>
        <v>71</v>
      </c>
      <c r="B79" s="77" t="s">
        <v>809</v>
      </c>
      <c r="C79" s="78" t="s">
        <v>236</v>
      </c>
      <c r="D79" s="78" t="s">
        <v>62</v>
      </c>
      <c r="E79" s="77" t="s">
        <v>810</v>
      </c>
      <c r="F79" s="76" t="s">
        <v>220</v>
      </c>
      <c r="G79" s="76" t="s">
        <v>673</v>
      </c>
      <c r="H79" s="78" t="s">
        <v>238</v>
      </c>
      <c r="I79" s="77" t="s">
        <v>787</v>
      </c>
      <c r="J79" s="78" t="s">
        <v>811</v>
      </c>
      <c r="K79" s="82">
        <v>66</v>
      </c>
      <c r="L79" s="82">
        <v>55</v>
      </c>
      <c r="M79" s="78">
        <v>0</v>
      </c>
      <c r="N79" s="78">
        <v>11</v>
      </c>
      <c r="O79" s="95" t="s">
        <v>812</v>
      </c>
      <c r="P79" s="104" t="s">
        <v>813</v>
      </c>
      <c r="Q79" s="104" t="s">
        <v>814</v>
      </c>
      <c r="R79" s="78" t="s">
        <v>70</v>
      </c>
      <c r="S79" s="78" t="s">
        <v>243</v>
      </c>
      <c r="T79" s="82" t="s">
        <v>72</v>
      </c>
      <c r="U79" s="82" t="s">
        <v>73</v>
      </c>
      <c r="V79" s="82">
        <v>66</v>
      </c>
      <c r="W79" s="82">
        <v>55</v>
      </c>
      <c r="X79" s="78">
        <v>11</v>
      </c>
      <c r="Y79" s="77"/>
      <c r="Z79" s="78" t="s">
        <v>73</v>
      </c>
      <c r="AA79" s="78" t="s">
        <v>74</v>
      </c>
      <c r="AB79" s="78" t="s">
        <v>74</v>
      </c>
      <c r="AC79" s="78"/>
      <c r="AD79" s="78" t="s">
        <v>74</v>
      </c>
      <c r="AE79" s="78"/>
      <c r="AF79" s="78" t="s">
        <v>74</v>
      </c>
      <c r="AG79" s="76" t="s">
        <v>815</v>
      </c>
      <c r="AH79" s="76" t="s">
        <v>815</v>
      </c>
      <c r="AI79" s="78" t="s">
        <v>816</v>
      </c>
      <c r="AJ79" s="119" t="s">
        <v>817</v>
      </c>
      <c r="AK79" s="78" t="s">
        <v>247</v>
      </c>
      <c r="AL79" s="78" t="s">
        <v>248</v>
      </c>
      <c r="AM79" s="78" t="s">
        <v>249</v>
      </c>
      <c r="AN79" s="78" t="s">
        <v>250</v>
      </c>
      <c r="AO79" s="78" t="s">
        <v>818</v>
      </c>
      <c r="AP79" s="78" t="s">
        <v>252</v>
      </c>
      <c r="AQ79" s="78" t="s">
        <v>82</v>
      </c>
      <c r="AR79" s="78" t="s">
        <v>253</v>
      </c>
      <c r="AS79" s="76">
        <v>18983923130</v>
      </c>
    </row>
    <row r="80" customFormat="true" ht="25" hidden="true" customHeight="true" spans="1:45">
      <c r="A80" s="75">
        <f t="shared" si="3"/>
        <v>72</v>
      </c>
      <c r="B80" s="76" t="s">
        <v>819</v>
      </c>
      <c r="C80" s="76" t="s">
        <v>219</v>
      </c>
      <c r="D80" s="76" t="s">
        <v>62</v>
      </c>
      <c r="E80" s="76" t="s">
        <v>820</v>
      </c>
      <c r="F80" s="76" t="s">
        <v>220</v>
      </c>
      <c r="G80" s="76">
        <v>2020.12</v>
      </c>
      <c r="H80" s="76" t="s">
        <v>64</v>
      </c>
      <c r="I80" s="76" t="s">
        <v>821</v>
      </c>
      <c r="J80" s="76" t="s">
        <v>822</v>
      </c>
      <c r="K80" s="78">
        <v>27.21</v>
      </c>
      <c r="L80" s="78">
        <v>27.21</v>
      </c>
      <c r="M80" s="78">
        <v>0</v>
      </c>
      <c r="N80" s="78">
        <v>0</v>
      </c>
      <c r="O80" s="78" t="s">
        <v>823</v>
      </c>
      <c r="P80" s="78" t="s">
        <v>223</v>
      </c>
      <c r="Q80" s="78" t="s">
        <v>224</v>
      </c>
      <c r="R80" s="78" t="s">
        <v>70</v>
      </c>
      <c r="S80" s="78" t="s">
        <v>225</v>
      </c>
      <c r="T80" s="78" t="s">
        <v>72</v>
      </c>
      <c r="U80" s="78" t="s">
        <v>73</v>
      </c>
      <c r="V80" s="78">
        <v>27.21</v>
      </c>
      <c r="W80" s="78">
        <v>27.21</v>
      </c>
      <c r="X80" s="78">
        <v>0</v>
      </c>
      <c r="Y80" s="76"/>
      <c r="Z80" s="76" t="s">
        <v>73</v>
      </c>
      <c r="AA80" s="76" t="s">
        <v>74</v>
      </c>
      <c r="AB80" s="76" t="s">
        <v>74</v>
      </c>
      <c r="AC80" s="76"/>
      <c r="AD80" s="76" t="s">
        <v>74</v>
      </c>
      <c r="AE80" s="76"/>
      <c r="AF80" s="76" t="s">
        <v>74</v>
      </c>
      <c r="AG80" s="76" t="s">
        <v>824</v>
      </c>
      <c r="AH80" s="76" t="s">
        <v>824</v>
      </c>
      <c r="AI80" s="76" t="s">
        <v>227</v>
      </c>
      <c r="AJ80" s="76" t="s">
        <v>228</v>
      </c>
      <c r="AK80" s="76" t="s">
        <v>229</v>
      </c>
      <c r="AL80" s="76" t="s">
        <v>230</v>
      </c>
      <c r="AM80" s="76" t="s">
        <v>231</v>
      </c>
      <c r="AN80" s="76" t="s">
        <v>232</v>
      </c>
      <c r="AO80" s="76" t="s">
        <v>233</v>
      </c>
      <c r="AP80" s="76" t="s">
        <v>234</v>
      </c>
      <c r="AQ80" s="76" t="s">
        <v>82</v>
      </c>
      <c r="AR80" s="76" t="s">
        <v>83</v>
      </c>
      <c r="AS80" s="76" t="s">
        <v>84</v>
      </c>
    </row>
    <row r="81" customFormat="true" ht="25" hidden="true" customHeight="true" spans="1:45">
      <c r="A81" s="75">
        <f t="shared" si="3"/>
        <v>73</v>
      </c>
      <c r="B81" s="76" t="s">
        <v>825</v>
      </c>
      <c r="C81" s="76" t="s">
        <v>165</v>
      </c>
      <c r="D81" s="76" t="s">
        <v>62</v>
      </c>
      <c r="E81" s="85" t="s">
        <v>820</v>
      </c>
      <c r="F81" s="76" t="s">
        <v>167</v>
      </c>
      <c r="G81" s="76" t="s">
        <v>168</v>
      </c>
      <c r="H81" s="76" t="s">
        <v>169</v>
      </c>
      <c r="I81" s="85" t="s">
        <v>821</v>
      </c>
      <c r="J81" s="76" t="s">
        <v>826</v>
      </c>
      <c r="K81" s="82">
        <v>21.74</v>
      </c>
      <c r="L81" s="82">
        <v>21.74</v>
      </c>
      <c r="M81" s="78">
        <v>0</v>
      </c>
      <c r="N81" s="78">
        <v>0</v>
      </c>
      <c r="O81" s="78" t="s">
        <v>827</v>
      </c>
      <c r="P81" s="78" t="s">
        <v>173</v>
      </c>
      <c r="Q81" s="78" t="s">
        <v>828</v>
      </c>
      <c r="R81" s="78" t="s">
        <v>70</v>
      </c>
      <c r="S81" s="78" t="s">
        <v>175</v>
      </c>
      <c r="T81" s="82" t="s">
        <v>72</v>
      </c>
      <c r="U81" s="82" t="s">
        <v>73</v>
      </c>
      <c r="V81" s="82">
        <v>21.74</v>
      </c>
      <c r="W81" s="82">
        <v>21.74</v>
      </c>
      <c r="X81" s="78">
        <v>0</v>
      </c>
      <c r="Y81" s="115"/>
      <c r="Z81" s="78" t="s">
        <v>73</v>
      </c>
      <c r="AA81" s="78" t="s">
        <v>74</v>
      </c>
      <c r="AB81" s="78" t="s">
        <v>74</v>
      </c>
      <c r="AC81" s="78"/>
      <c r="AD81" s="78" t="s">
        <v>74</v>
      </c>
      <c r="AE81" s="78"/>
      <c r="AF81" s="78" t="s">
        <v>74</v>
      </c>
      <c r="AG81" s="76" t="s">
        <v>829</v>
      </c>
      <c r="AH81" s="76" t="s">
        <v>830</v>
      </c>
      <c r="AI81" s="76" t="s">
        <v>831</v>
      </c>
      <c r="AJ81" s="76" t="s">
        <v>832</v>
      </c>
      <c r="AK81" s="76" t="s">
        <v>179</v>
      </c>
      <c r="AL81" s="76" t="s">
        <v>180</v>
      </c>
      <c r="AM81" s="76" t="s">
        <v>181</v>
      </c>
      <c r="AN81" s="76"/>
      <c r="AO81" s="76" t="s">
        <v>833</v>
      </c>
      <c r="AP81" s="76" t="s">
        <v>183</v>
      </c>
      <c r="AQ81" s="76" t="s">
        <v>82</v>
      </c>
      <c r="AR81" s="76" t="s">
        <v>184</v>
      </c>
      <c r="AS81" s="76" t="s">
        <v>185</v>
      </c>
    </row>
    <row r="82" customFormat="true" ht="25" hidden="true" customHeight="true" spans="1:45">
      <c r="A82" s="75">
        <f t="shared" si="3"/>
        <v>74</v>
      </c>
      <c r="B82" s="78" t="s">
        <v>834</v>
      </c>
      <c r="C82" s="78" t="s">
        <v>219</v>
      </c>
      <c r="D82" s="78" t="s">
        <v>62</v>
      </c>
      <c r="E82" s="78" t="s">
        <v>835</v>
      </c>
      <c r="F82" s="76" t="s">
        <v>220</v>
      </c>
      <c r="G82" s="76" t="s">
        <v>286</v>
      </c>
      <c r="H82" s="76" t="s">
        <v>64</v>
      </c>
      <c r="I82" s="78" t="s">
        <v>821</v>
      </c>
      <c r="J82" s="78" t="s">
        <v>836</v>
      </c>
      <c r="K82" s="78">
        <v>80</v>
      </c>
      <c r="L82" s="78">
        <v>80</v>
      </c>
      <c r="M82" s="78">
        <v>0</v>
      </c>
      <c r="N82" s="78">
        <v>0</v>
      </c>
      <c r="O82" s="78" t="s">
        <v>837</v>
      </c>
      <c r="P82" s="104" t="s">
        <v>838</v>
      </c>
      <c r="Q82" s="78" t="s">
        <v>839</v>
      </c>
      <c r="R82" s="78" t="s">
        <v>70</v>
      </c>
      <c r="S82" s="78" t="s">
        <v>225</v>
      </c>
      <c r="T82" s="78" t="s">
        <v>72</v>
      </c>
      <c r="U82" s="78" t="s">
        <v>73</v>
      </c>
      <c r="V82" s="78">
        <v>80</v>
      </c>
      <c r="W82" s="78">
        <v>80</v>
      </c>
      <c r="X82" s="78">
        <v>0</v>
      </c>
      <c r="Y82" s="78"/>
      <c r="Z82" s="78" t="s">
        <v>73</v>
      </c>
      <c r="AA82" s="78" t="s">
        <v>73</v>
      </c>
      <c r="AB82" s="78" t="s">
        <v>74</v>
      </c>
      <c r="AC82" s="85"/>
      <c r="AD82" s="77" t="s">
        <v>73</v>
      </c>
      <c r="AE82" s="77" t="s">
        <v>840</v>
      </c>
      <c r="AF82" s="77" t="s">
        <v>74</v>
      </c>
      <c r="AG82" s="76" t="s">
        <v>841</v>
      </c>
      <c r="AH82" s="76" t="s">
        <v>841</v>
      </c>
      <c r="AI82" s="78" t="s">
        <v>842</v>
      </c>
      <c r="AJ82" s="78" t="s">
        <v>459</v>
      </c>
      <c r="AK82" s="78" t="s">
        <v>247</v>
      </c>
      <c r="AL82" s="78" t="s">
        <v>460</v>
      </c>
      <c r="AM82" s="78" t="s">
        <v>461</v>
      </c>
      <c r="AN82" s="78" t="s">
        <v>843</v>
      </c>
      <c r="AO82" s="78" t="s">
        <v>844</v>
      </c>
      <c r="AP82" s="78" t="s">
        <v>736</v>
      </c>
      <c r="AQ82" s="78" t="s">
        <v>82</v>
      </c>
      <c r="AR82" s="78" t="s">
        <v>845</v>
      </c>
      <c r="AS82" s="76" t="s">
        <v>846</v>
      </c>
    </row>
    <row r="83" customFormat="true" ht="25" hidden="true" customHeight="true" spans="1:45">
      <c r="A83" s="75">
        <f t="shared" si="3"/>
        <v>75</v>
      </c>
      <c r="B83" s="77" t="s">
        <v>847</v>
      </c>
      <c r="C83" s="78" t="s">
        <v>236</v>
      </c>
      <c r="D83" s="78" t="s">
        <v>62</v>
      </c>
      <c r="E83" s="85" t="s">
        <v>835</v>
      </c>
      <c r="F83" s="84" t="s">
        <v>220</v>
      </c>
      <c r="G83" s="84" t="s">
        <v>286</v>
      </c>
      <c r="H83" s="78" t="s">
        <v>238</v>
      </c>
      <c r="I83" s="77" t="s">
        <v>821</v>
      </c>
      <c r="J83" s="78" t="s">
        <v>848</v>
      </c>
      <c r="K83" s="82">
        <v>245</v>
      </c>
      <c r="L83" s="82">
        <v>192.5</v>
      </c>
      <c r="M83" s="78">
        <v>0</v>
      </c>
      <c r="N83" s="78">
        <v>52.5</v>
      </c>
      <c r="O83" s="78" t="s">
        <v>849</v>
      </c>
      <c r="P83" s="104" t="s">
        <v>850</v>
      </c>
      <c r="Q83" s="104" t="s">
        <v>851</v>
      </c>
      <c r="R83" s="78" t="s">
        <v>70</v>
      </c>
      <c r="S83" s="78" t="s">
        <v>243</v>
      </c>
      <c r="T83" s="82" t="s">
        <v>72</v>
      </c>
      <c r="U83" s="82" t="s">
        <v>73</v>
      </c>
      <c r="V83" s="82">
        <v>245</v>
      </c>
      <c r="W83" s="82">
        <v>192.5</v>
      </c>
      <c r="X83" s="78">
        <v>52.5</v>
      </c>
      <c r="Y83" s="77"/>
      <c r="Z83" s="78" t="s">
        <v>73</v>
      </c>
      <c r="AA83" s="78" t="s">
        <v>73</v>
      </c>
      <c r="AB83" s="78" t="s">
        <v>74</v>
      </c>
      <c r="AC83" s="78"/>
      <c r="AD83" s="78" t="s">
        <v>74</v>
      </c>
      <c r="AE83" s="78"/>
      <c r="AF83" s="78" t="s">
        <v>74</v>
      </c>
      <c r="AG83" s="76" t="s">
        <v>841</v>
      </c>
      <c r="AH83" s="76" t="s">
        <v>841</v>
      </c>
      <c r="AI83" s="78" t="s">
        <v>852</v>
      </c>
      <c r="AJ83" s="119" t="s">
        <v>428</v>
      </c>
      <c r="AK83" s="78" t="s">
        <v>247</v>
      </c>
      <c r="AL83" s="78" t="s">
        <v>248</v>
      </c>
      <c r="AM83" s="78" t="s">
        <v>249</v>
      </c>
      <c r="AN83" s="78" t="s">
        <v>250</v>
      </c>
      <c r="AO83" s="78" t="s">
        <v>853</v>
      </c>
      <c r="AP83" s="78" t="s">
        <v>252</v>
      </c>
      <c r="AQ83" s="78" t="s">
        <v>82</v>
      </c>
      <c r="AR83" s="78" t="s">
        <v>253</v>
      </c>
      <c r="AS83" s="76">
        <v>18983923130</v>
      </c>
    </row>
    <row r="84" customFormat="true" ht="25" hidden="true" customHeight="true" spans="1:45">
      <c r="A84" s="75">
        <f t="shared" si="3"/>
        <v>76</v>
      </c>
      <c r="B84" s="76" t="s">
        <v>854</v>
      </c>
      <c r="C84" s="76" t="s">
        <v>236</v>
      </c>
      <c r="D84" s="76" t="s">
        <v>62</v>
      </c>
      <c r="E84" s="85" t="s">
        <v>835</v>
      </c>
      <c r="F84" s="76" t="s">
        <v>855</v>
      </c>
      <c r="G84" s="76" t="s">
        <v>856</v>
      </c>
      <c r="H84" s="76" t="s">
        <v>595</v>
      </c>
      <c r="I84" s="77" t="s">
        <v>821</v>
      </c>
      <c r="J84" s="76" t="s">
        <v>857</v>
      </c>
      <c r="K84" s="78">
        <v>25</v>
      </c>
      <c r="L84" s="78">
        <v>25</v>
      </c>
      <c r="M84" s="78">
        <v>0</v>
      </c>
      <c r="N84" s="78">
        <v>0</v>
      </c>
      <c r="O84" s="78" t="s">
        <v>858</v>
      </c>
      <c r="P84" s="78" t="s">
        <v>859</v>
      </c>
      <c r="Q84" s="78" t="s">
        <v>860</v>
      </c>
      <c r="R84" s="78" t="s">
        <v>70</v>
      </c>
      <c r="S84" s="78" t="s">
        <v>225</v>
      </c>
      <c r="T84" s="78" t="s">
        <v>72</v>
      </c>
      <c r="U84" s="78" t="s">
        <v>73</v>
      </c>
      <c r="V84" s="78">
        <v>25</v>
      </c>
      <c r="W84" s="78">
        <v>25</v>
      </c>
      <c r="X84" s="78">
        <v>0</v>
      </c>
      <c r="Y84" s="115"/>
      <c r="Z84" s="78" t="s">
        <v>73</v>
      </c>
      <c r="AA84" s="78" t="s">
        <v>73</v>
      </c>
      <c r="AB84" s="78" t="s">
        <v>74</v>
      </c>
      <c r="AC84" s="78"/>
      <c r="AD84" s="78" t="s">
        <v>74</v>
      </c>
      <c r="AE84" s="78"/>
      <c r="AF84" s="78" t="s">
        <v>74</v>
      </c>
      <c r="AG84" s="76" t="s">
        <v>861</v>
      </c>
      <c r="AH84" s="76" t="s">
        <v>861</v>
      </c>
      <c r="AI84" s="76" t="s">
        <v>862</v>
      </c>
      <c r="AJ84" s="76" t="s">
        <v>863</v>
      </c>
      <c r="AK84" s="78" t="s">
        <v>247</v>
      </c>
      <c r="AL84" s="78" t="s">
        <v>864</v>
      </c>
      <c r="AM84" s="78" t="s">
        <v>865</v>
      </c>
      <c r="AN84" s="76" t="s">
        <v>250</v>
      </c>
      <c r="AO84" s="78" t="s">
        <v>866</v>
      </c>
      <c r="AP84" s="78" t="s">
        <v>867</v>
      </c>
      <c r="AQ84" s="78" t="s">
        <v>868</v>
      </c>
      <c r="AR84" s="76" t="s">
        <v>869</v>
      </c>
      <c r="AS84" s="76" t="s">
        <v>870</v>
      </c>
    </row>
    <row r="85" customFormat="true" ht="25" hidden="true" customHeight="true" spans="1:45">
      <c r="A85" s="75">
        <f t="shared" si="3"/>
        <v>77</v>
      </c>
      <c r="B85" s="77" t="s">
        <v>871</v>
      </c>
      <c r="C85" s="78" t="s">
        <v>236</v>
      </c>
      <c r="D85" s="78" t="s">
        <v>62</v>
      </c>
      <c r="E85" s="77" t="s">
        <v>872</v>
      </c>
      <c r="F85" s="76" t="s">
        <v>220</v>
      </c>
      <c r="G85" s="76" t="s">
        <v>286</v>
      </c>
      <c r="H85" s="78" t="s">
        <v>238</v>
      </c>
      <c r="I85" s="77" t="s">
        <v>821</v>
      </c>
      <c r="J85" s="78" t="s">
        <v>873</v>
      </c>
      <c r="K85" s="82">
        <v>39.525</v>
      </c>
      <c r="L85" s="82">
        <v>30.525</v>
      </c>
      <c r="M85" s="78">
        <v>0</v>
      </c>
      <c r="N85" s="78">
        <v>9</v>
      </c>
      <c r="O85" s="78" t="s">
        <v>874</v>
      </c>
      <c r="P85" s="104" t="s">
        <v>875</v>
      </c>
      <c r="Q85" s="104" t="s">
        <v>876</v>
      </c>
      <c r="R85" s="78" t="s">
        <v>70</v>
      </c>
      <c r="S85" s="78" t="s">
        <v>243</v>
      </c>
      <c r="T85" s="82" t="s">
        <v>72</v>
      </c>
      <c r="U85" s="82" t="s">
        <v>73</v>
      </c>
      <c r="V85" s="82">
        <v>39.525</v>
      </c>
      <c r="W85" s="82">
        <v>30.525</v>
      </c>
      <c r="X85" s="78">
        <v>9</v>
      </c>
      <c r="Y85" s="77"/>
      <c r="Z85" s="78" t="s">
        <v>73</v>
      </c>
      <c r="AA85" s="78" t="s">
        <v>74</v>
      </c>
      <c r="AB85" s="78" t="s">
        <v>74</v>
      </c>
      <c r="AC85" s="78"/>
      <c r="AD85" s="78" t="s">
        <v>74</v>
      </c>
      <c r="AE85" s="78"/>
      <c r="AF85" s="78" t="s">
        <v>74</v>
      </c>
      <c r="AG85" s="76" t="s">
        <v>877</v>
      </c>
      <c r="AH85" s="76" t="s">
        <v>877</v>
      </c>
      <c r="AI85" s="78" t="s">
        <v>878</v>
      </c>
      <c r="AJ85" s="119" t="s">
        <v>879</v>
      </c>
      <c r="AK85" s="78" t="s">
        <v>247</v>
      </c>
      <c r="AL85" s="78" t="s">
        <v>248</v>
      </c>
      <c r="AM85" s="78" t="s">
        <v>249</v>
      </c>
      <c r="AN85" s="78" t="s">
        <v>250</v>
      </c>
      <c r="AO85" s="78" t="s">
        <v>880</v>
      </c>
      <c r="AP85" s="78" t="s">
        <v>252</v>
      </c>
      <c r="AQ85" s="78" t="s">
        <v>82</v>
      </c>
      <c r="AR85" s="78" t="s">
        <v>253</v>
      </c>
      <c r="AS85" s="76">
        <v>18983923130</v>
      </c>
    </row>
    <row r="86" customFormat="true" ht="25" hidden="true" customHeight="true" spans="1:45">
      <c r="A86" s="75">
        <f t="shared" si="3"/>
        <v>78</v>
      </c>
      <c r="B86" s="77" t="s">
        <v>881</v>
      </c>
      <c r="C86" s="78" t="s">
        <v>236</v>
      </c>
      <c r="D86" s="78" t="s">
        <v>62</v>
      </c>
      <c r="E86" s="77" t="s">
        <v>872</v>
      </c>
      <c r="F86" s="84" t="s">
        <v>220</v>
      </c>
      <c r="G86" s="84" t="s">
        <v>286</v>
      </c>
      <c r="H86" s="78" t="s">
        <v>238</v>
      </c>
      <c r="I86" s="77" t="s">
        <v>821</v>
      </c>
      <c r="J86" s="78" t="s">
        <v>882</v>
      </c>
      <c r="K86" s="82">
        <v>89.765</v>
      </c>
      <c r="L86" s="82">
        <v>67.265</v>
      </c>
      <c r="M86" s="78">
        <v>0</v>
      </c>
      <c r="N86" s="78">
        <v>22.5</v>
      </c>
      <c r="O86" s="78" t="s">
        <v>874</v>
      </c>
      <c r="P86" s="104" t="s">
        <v>883</v>
      </c>
      <c r="Q86" s="104" t="s">
        <v>884</v>
      </c>
      <c r="R86" s="78" t="s">
        <v>70</v>
      </c>
      <c r="S86" s="78" t="s">
        <v>243</v>
      </c>
      <c r="T86" s="82" t="s">
        <v>72</v>
      </c>
      <c r="U86" s="82" t="s">
        <v>73</v>
      </c>
      <c r="V86" s="82">
        <v>89.765</v>
      </c>
      <c r="W86" s="82">
        <v>67.265</v>
      </c>
      <c r="X86" s="78">
        <v>22.5</v>
      </c>
      <c r="Y86" s="77"/>
      <c r="Z86" s="78" t="s">
        <v>73</v>
      </c>
      <c r="AA86" s="78" t="s">
        <v>74</v>
      </c>
      <c r="AB86" s="78" t="s">
        <v>74</v>
      </c>
      <c r="AC86" s="78"/>
      <c r="AD86" s="78" t="s">
        <v>74</v>
      </c>
      <c r="AE86" s="78"/>
      <c r="AF86" s="78" t="s">
        <v>74</v>
      </c>
      <c r="AG86" s="76" t="s">
        <v>877</v>
      </c>
      <c r="AH86" s="76" t="s">
        <v>877</v>
      </c>
      <c r="AI86" s="78" t="s">
        <v>885</v>
      </c>
      <c r="AJ86" s="119" t="s">
        <v>349</v>
      </c>
      <c r="AK86" s="78" t="s">
        <v>247</v>
      </c>
      <c r="AL86" s="78" t="s">
        <v>248</v>
      </c>
      <c r="AM86" s="78" t="s">
        <v>249</v>
      </c>
      <c r="AN86" s="78" t="s">
        <v>250</v>
      </c>
      <c r="AO86" s="78" t="s">
        <v>886</v>
      </c>
      <c r="AP86" s="78" t="s">
        <v>252</v>
      </c>
      <c r="AQ86" s="78" t="s">
        <v>82</v>
      </c>
      <c r="AR86" s="78" t="s">
        <v>253</v>
      </c>
      <c r="AS86" s="76">
        <v>18983923130</v>
      </c>
    </row>
    <row r="87" customFormat="true" ht="25" hidden="true" customHeight="true" spans="1:45">
      <c r="A87" s="75">
        <f t="shared" si="3"/>
        <v>79</v>
      </c>
      <c r="B87" s="77" t="s">
        <v>887</v>
      </c>
      <c r="C87" s="78" t="s">
        <v>236</v>
      </c>
      <c r="D87" s="78" t="s">
        <v>62</v>
      </c>
      <c r="E87" s="77" t="s">
        <v>888</v>
      </c>
      <c r="F87" s="76" t="s">
        <v>220</v>
      </c>
      <c r="G87" s="76" t="s">
        <v>286</v>
      </c>
      <c r="H87" s="78" t="s">
        <v>238</v>
      </c>
      <c r="I87" s="77" t="s">
        <v>821</v>
      </c>
      <c r="J87" s="78" t="s">
        <v>889</v>
      </c>
      <c r="K87" s="82">
        <v>224</v>
      </c>
      <c r="L87" s="82">
        <v>176</v>
      </c>
      <c r="M87" s="78">
        <v>0</v>
      </c>
      <c r="N87" s="78">
        <v>48</v>
      </c>
      <c r="O87" s="78" t="s">
        <v>890</v>
      </c>
      <c r="P87" s="104" t="s">
        <v>891</v>
      </c>
      <c r="Q87" s="104" t="s">
        <v>892</v>
      </c>
      <c r="R87" s="78" t="s">
        <v>70</v>
      </c>
      <c r="S87" s="78" t="s">
        <v>243</v>
      </c>
      <c r="T87" s="82" t="s">
        <v>72</v>
      </c>
      <c r="U87" s="82" t="s">
        <v>73</v>
      </c>
      <c r="V87" s="82">
        <v>224</v>
      </c>
      <c r="W87" s="82">
        <v>176</v>
      </c>
      <c r="X87" s="78">
        <v>48</v>
      </c>
      <c r="Y87" s="77"/>
      <c r="Z87" s="78" t="s">
        <v>73</v>
      </c>
      <c r="AA87" s="78" t="s">
        <v>74</v>
      </c>
      <c r="AB87" s="78" t="s">
        <v>74</v>
      </c>
      <c r="AC87" s="78"/>
      <c r="AD87" s="78" t="s">
        <v>74</v>
      </c>
      <c r="AE87" s="78"/>
      <c r="AF87" s="78" t="s">
        <v>74</v>
      </c>
      <c r="AG87" s="76" t="s">
        <v>893</v>
      </c>
      <c r="AH87" s="76" t="s">
        <v>893</v>
      </c>
      <c r="AI87" s="78" t="s">
        <v>894</v>
      </c>
      <c r="AJ87" s="119" t="s">
        <v>895</v>
      </c>
      <c r="AK87" s="78" t="s">
        <v>247</v>
      </c>
      <c r="AL87" s="78" t="s">
        <v>248</v>
      </c>
      <c r="AM87" s="78" t="s">
        <v>249</v>
      </c>
      <c r="AN87" s="78" t="s">
        <v>250</v>
      </c>
      <c r="AO87" s="78" t="s">
        <v>896</v>
      </c>
      <c r="AP87" s="78" t="s">
        <v>252</v>
      </c>
      <c r="AQ87" s="78" t="s">
        <v>82</v>
      </c>
      <c r="AR87" s="78" t="s">
        <v>253</v>
      </c>
      <c r="AS87" s="76">
        <v>18983923130</v>
      </c>
    </row>
    <row r="88" s="61" customFormat="true" ht="25" customHeight="true" spans="1:45">
      <c r="A88" s="122">
        <f t="shared" si="3"/>
        <v>80</v>
      </c>
      <c r="B88" s="123" t="s">
        <v>897</v>
      </c>
      <c r="C88" s="123" t="s">
        <v>219</v>
      </c>
      <c r="D88" s="123" t="s">
        <v>62</v>
      </c>
      <c r="E88" s="123" t="s">
        <v>898</v>
      </c>
      <c r="F88" s="123" t="s">
        <v>220</v>
      </c>
      <c r="G88" s="123">
        <v>2020.12</v>
      </c>
      <c r="H88" s="123" t="s">
        <v>64</v>
      </c>
      <c r="I88" s="123" t="s">
        <v>899</v>
      </c>
      <c r="J88" s="123" t="s">
        <v>900</v>
      </c>
      <c r="K88" s="125">
        <v>17.94</v>
      </c>
      <c r="L88" s="125">
        <v>17.94</v>
      </c>
      <c r="M88" s="125">
        <v>0</v>
      </c>
      <c r="N88" s="125">
        <v>0</v>
      </c>
      <c r="O88" s="125" t="s">
        <v>789</v>
      </c>
      <c r="P88" s="125" t="s">
        <v>269</v>
      </c>
      <c r="Q88" s="125" t="s">
        <v>270</v>
      </c>
      <c r="R88" s="125" t="s">
        <v>70</v>
      </c>
      <c r="S88" s="125" t="s">
        <v>225</v>
      </c>
      <c r="T88" s="125" t="s">
        <v>72</v>
      </c>
      <c r="U88" s="125" t="s">
        <v>73</v>
      </c>
      <c r="V88" s="125">
        <v>17.94</v>
      </c>
      <c r="W88" s="125">
        <v>17.94</v>
      </c>
      <c r="X88" s="125">
        <v>0</v>
      </c>
      <c r="Y88" s="123"/>
      <c r="Z88" s="123" t="s">
        <v>73</v>
      </c>
      <c r="AA88" s="123" t="s">
        <v>74</v>
      </c>
      <c r="AB88" s="123" t="s">
        <v>74</v>
      </c>
      <c r="AC88" s="123"/>
      <c r="AD88" s="123" t="s">
        <v>74</v>
      </c>
      <c r="AE88" s="123"/>
      <c r="AF88" s="123" t="s">
        <v>74</v>
      </c>
      <c r="AG88" s="123" t="s">
        <v>901</v>
      </c>
      <c r="AH88" s="123" t="s">
        <v>901</v>
      </c>
      <c r="AI88" s="123" t="s">
        <v>272</v>
      </c>
      <c r="AJ88" s="123" t="s">
        <v>791</v>
      </c>
      <c r="AK88" s="123" t="s">
        <v>792</v>
      </c>
      <c r="AL88" s="123" t="s">
        <v>230</v>
      </c>
      <c r="AM88" s="123" t="s">
        <v>231</v>
      </c>
      <c r="AN88" s="123" t="s">
        <v>232</v>
      </c>
      <c r="AO88" s="123" t="s">
        <v>793</v>
      </c>
      <c r="AP88" s="123" t="s">
        <v>234</v>
      </c>
      <c r="AQ88" s="123" t="s">
        <v>82</v>
      </c>
      <c r="AR88" s="123" t="s">
        <v>83</v>
      </c>
      <c r="AS88" s="123" t="s">
        <v>84</v>
      </c>
    </row>
    <row r="89" s="61" customFormat="true" ht="25" customHeight="true" spans="1:45">
      <c r="A89" s="122">
        <f t="shared" si="3"/>
        <v>81</v>
      </c>
      <c r="B89" s="123" t="s">
        <v>902</v>
      </c>
      <c r="C89" s="123" t="s">
        <v>165</v>
      </c>
      <c r="D89" s="123" t="s">
        <v>62</v>
      </c>
      <c r="E89" s="127" t="s">
        <v>898</v>
      </c>
      <c r="F89" s="123" t="s">
        <v>167</v>
      </c>
      <c r="G89" s="123" t="s">
        <v>168</v>
      </c>
      <c r="H89" s="123" t="s">
        <v>169</v>
      </c>
      <c r="I89" s="127" t="s">
        <v>899</v>
      </c>
      <c r="J89" s="123" t="s">
        <v>903</v>
      </c>
      <c r="K89" s="129">
        <v>19.82</v>
      </c>
      <c r="L89" s="129">
        <v>19.82</v>
      </c>
      <c r="M89" s="125">
        <v>0</v>
      </c>
      <c r="N89" s="125">
        <v>0</v>
      </c>
      <c r="O89" s="125" t="s">
        <v>904</v>
      </c>
      <c r="P89" s="125" t="s">
        <v>443</v>
      </c>
      <c r="Q89" s="125" t="s">
        <v>905</v>
      </c>
      <c r="R89" s="125" t="s">
        <v>70</v>
      </c>
      <c r="S89" s="125" t="s">
        <v>175</v>
      </c>
      <c r="T89" s="129" t="s">
        <v>72</v>
      </c>
      <c r="U89" s="129" t="s">
        <v>73</v>
      </c>
      <c r="V89" s="129">
        <v>19.82</v>
      </c>
      <c r="W89" s="129">
        <v>19.82</v>
      </c>
      <c r="X89" s="125">
        <v>0</v>
      </c>
      <c r="Y89" s="132"/>
      <c r="Z89" s="125" t="s">
        <v>73</v>
      </c>
      <c r="AA89" s="125" t="s">
        <v>74</v>
      </c>
      <c r="AB89" s="125" t="s">
        <v>74</v>
      </c>
      <c r="AC89" s="125"/>
      <c r="AD89" s="125" t="s">
        <v>74</v>
      </c>
      <c r="AE89" s="125"/>
      <c r="AF89" s="125" t="s">
        <v>74</v>
      </c>
      <c r="AG89" s="123" t="s">
        <v>906</v>
      </c>
      <c r="AH89" s="123" t="s">
        <v>907</v>
      </c>
      <c r="AI89" s="123" t="s">
        <v>908</v>
      </c>
      <c r="AJ89" s="123" t="s">
        <v>909</v>
      </c>
      <c r="AK89" s="123" t="s">
        <v>179</v>
      </c>
      <c r="AL89" s="123" t="s">
        <v>180</v>
      </c>
      <c r="AM89" s="123" t="s">
        <v>448</v>
      </c>
      <c r="AN89" s="123"/>
      <c r="AO89" s="123" t="s">
        <v>910</v>
      </c>
      <c r="AP89" s="123" t="s">
        <v>183</v>
      </c>
      <c r="AQ89" s="123" t="s">
        <v>82</v>
      </c>
      <c r="AR89" s="123" t="s">
        <v>184</v>
      </c>
      <c r="AS89" s="123" t="s">
        <v>185</v>
      </c>
    </row>
    <row r="90" s="61" customFormat="true" ht="25" customHeight="true" spans="1:45">
      <c r="A90" s="122">
        <f t="shared" si="3"/>
        <v>82</v>
      </c>
      <c r="B90" s="123" t="s">
        <v>911</v>
      </c>
      <c r="C90" s="123" t="s">
        <v>285</v>
      </c>
      <c r="D90" s="123" t="s">
        <v>62</v>
      </c>
      <c r="E90" s="123" t="s">
        <v>898</v>
      </c>
      <c r="F90" s="123" t="s">
        <v>220</v>
      </c>
      <c r="G90" s="123" t="s">
        <v>286</v>
      </c>
      <c r="H90" s="123" t="s">
        <v>287</v>
      </c>
      <c r="I90" s="123" t="s">
        <v>899</v>
      </c>
      <c r="J90" s="123" t="s">
        <v>912</v>
      </c>
      <c r="K90" s="125">
        <v>4.5</v>
      </c>
      <c r="L90" s="125">
        <v>4.5</v>
      </c>
      <c r="M90" s="125">
        <v>0</v>
      </c>
      <c r="N90" s="125">
        <v>0</v>
      </c>
      <c r="O90" s="125" t="s">
        <v>913</v>
      </c>
      <c r="P90" s="125" t="s">
        <v>290</v>
      </c>
      <c r="Q90" s="125" t="s">
        <v>914</v>
      </c>
      <c r="R90" s="125" t="s">
        <v>70</v>
      </c>
      <c r="S90" s="125" t="s">
        <v>292</v>
      </c>
      <c r="T90" s="125" t="s">
        <v>72</v>
      </c>
      <c r="U90" s="125" t="s">
        <v>73</v>
      </c>
      <c r="V90" s="125">
        <v>4.5</v>
      </c>
      <c r="W90" s="125">
        <v>4.5</v>
      </c>
      <c r="X90" s="125">
        <v>0</v>
      </c>
      <c r="Y90" s="123" t="s">
        <v>73</v>
      </c>
      <c r="Z90" s="123" t="s">
        <v>74</v>
      </c>
      <c r="AA90" s="123" t="s">
        <v>73</v>
      </c>
      <c r="AB90" s="123" t="s">
        <v>74</v>
      </c>
      <c r="AC90" s="123"/>
      <c r="AD90" s="123" t="s">
        <v>74</v>
      </c>
      <c r="AE90" s="123"/>
      <c r="AF90" s="123" t="s">
        <v>74</v>
      </c>
      <c r="AG90" s="123" t="s">
        <v>915</v>
      </c>
      <c r="AH90" s="123" t="s">
        <v>915</v>
      </c>
      <c r="AI90" s="123" t="s">
        <v>916</v>
      </c>
      <c r="AJ90" s="123" t="s">
        <v>917</v>
      </c>
      <c r="AK90" s="123" t="s">
        <v>918</v>
      </c>
      <c r="AL90" s="123" t="s">
        <v>298</v>
      </c>
      <c r="AM90" s="123" t="s">
        <v>299</v>
      </c>
      <c r="AN90" s="123"/>
      <c r="AO90" s="123" t="s">
        <v>919</v>
      </c>
      <c r="AP90" s="123"/>
      <c r="AQ90" s="123" t="s">
        <v>82</v>
      </c>
      <c r="AR90" s="123" t="s">
        <v>301</v>
      </c>
      <c r="AS90" s="123" t="s">
        <v>302</v>
      </c>
    </row>
    <row r="91" s="61" customFormat="true" ht="25" customHeight="true" spans="1:45">
      <c r="A91" s="122">
        <f t="shared" si="3"/>
        <v>83</v>
      </c>
      <c r="B91" s="124" t="s">
        <v>920</v>
      </c>
      <c r="C91" s="125" t="s">
        <v>236</v>
      </c>
      <c r="D91" s="125" t="s">
        <v>62</v>
      </c>
      <c r="E91" s="124" t="s">
        <v>921</v>
      </c>
      <c r="F91" s="128" t="s">
        <v>220</v>
      </c>
      <c r="G91" s="128" t="s">
        <v>286</v>
      </c>
      <c r="H91" s="125" t="s">
        <v>238</v>
      </c>
      <c r="I91" s="124" t="s">
        <v>899</v>
      </c>
      <c r="J91" s="125" t="s">
        <v>922</v>
      </c>
      <c r="K91" s="129">
        <v>132.47</v>
      </c>
      <c r="L91" s="129">
        <v>52.47</v>
      </c>
      <c r="M91" s="125">
        <v>0</v>
      </c>
      <c r="N91" s="125">
        <v>80</v>
      </c>
      <c r="O91" s="125" t="s">
        <v>923</v>
      </c>
      <c r="P91" s="130" t="s">
        <v>924</v>
      </c>
      <c r="Q91" s="130" t="s">
        <v>925</v>
      </c>
      <c r="R91" s="125" t="s">
        <v>70</v>
      </c>
      <c r="S91" s="125" t="s">
        <v>243</v>
      </c>
      <c r="T91" s="129" t="s">
        <v>72</v>
      </c>
      <c r="U91" s="129" t="s">
        <v>73</v>
      </c>
      <c r="V91" s="129">
        <v>132.47</v>
      </c>
      <c r="W91" s="129">
        <v>52.47</v>
      </c>
      <c r="X91" s="125">
        <v>80</v>
      </c>
      <c r="Y91" s="124"/>
      <c r="Z91" s="125" t="s">
        <v>73</v>
      </c>
      <c r="AA91" s="125" t="s">
        <v>74</v>
      </c>
      <c r="AB91" s="125" t="s">
        <v>74</v>
      </c>
      <c r="AC91" s="125"/>
      <c r="AD91" s="125" t="s">
        <v>74</v>
      </c>
      <c r="AE91" s="125"/>
      <c r="AF91" s="125" t="s">
        <v>74</v>
      </c>
      <c r="AG91" s="123" t="s">
        <v>915</v>
      </c>
      <c r="AH91" s="123" t="s">
        <v>915</v>
      </c>
      <c r="AI91" s="125" t="s">
        <v>926</v>
      </c>
      <c r="AJ91" s="133" t="s">
        <v>817</v>
      </c>
      <c r="AK91" s="125" t="s">
        <v>247</v>
      </c>
      <c r="AL91" s="125" t="s">
        <v>248</v>
      </c>
      <c r="AM91" s="125" t="s">
        <v>249</v>
      </c>
      <c r="AN91" s="125" t="s">
        <v>250</v>
      </c>
      <c r="AO91" s="125" t="s">
        <v>927</v>
      </c>
      <c r="AP91" s="125" t="s">
        <v>252</v>
      </c>
      <c r="AQ91" s="125" t="s">
        <v>82</v>
      </c>
      <c r="AR91" s="125" t="s">
        <v>253</v>
      </c>
      <c r="AS91" s="123">
        <v>18983923130</v>
      </c>
    </row>
    <row r="92" s="61" customFormat="true" ht="25" customHeight="true" spans="1:45">
      <c r="A92" s="122">
        <f t="shared" si="3"/>
        <v>84</v>
      </c>
      <c r="B92" s="124" t="s">
        <v>928</v>
      </c>
      <c r="C92" s="125" t="s">
        <v>236</v>
      </c>
      <c r="D92" s="125" t="s">
        <v>62</v>
      </c>
      <c r="E92" s="124" t="s">
        <v>921</v>
      </c>
      <c r="F92" s="123" t="s">
        <v>220</v>
      </c>
      <c r="G92" s="123" t="s">
        <v>286</v>
      </c>
      <c r="H92" s="125" t="s">
        <v>238</v>
      </c>
      <c r="I92" s="124" t="s">
        <v>899</v>
      </c>
      <c r="J92" s="125" t="s">
        <v>929</v>
      </c>
      <c r="K92" s="129">
        <v>190.4</v>
      </c>
      <c r="L92" s="129">
        <v>154</v>
      </c>
      <c r="M92" s="125">
        <v>0</v>
      </c>
      <c r="N92" s="125">
        <v>36.4</v>
      </c>
      <c r="O92" s="125" t="s">
        <v>930</v>
      </c>
      <c r="P92" s="130" t="s">
        <v>931</v>
      </c>
      <c r="Q92" s="130" t="s">
        <v>932</v>
      </c>
      <c r="R92" s="125" t="s">
        <v>70</v>
      </c>
      <c r="S92" s="125" t="s">
        <v>243</v>
      </c>
      <c r="T92" s="129" t="s">
        <v>72</v>
      </c>
      <c r="U92" s="129" t="s">
        <v>73</v>
      </c>
      <c r="V92" s="129">
        <v>190.4</v>
      </c>
      <c r="W92" s="129">
        <v>154</v>
      </c>
      <c r="X92" s="125">
        <v>36.4</v>
      </c>
      <c r="Y92" s="124"/>
      <c r="Z92" s="125" t="s">
        <v>73</v>
      </c>
      <c r="AA92" s="125" t="s">
        <v>74</v>
      </c>
      <c r="AB92" s="125" t="s">
        <v>74</v>
      </c>
      <c r="AC92" s="125"/>
      <c r="AD92" s="125" t="s">
        <v>74</v>
      </c>
      <c r="AE92" s="125"/>
      <c r="AF92" s="125" t="s">
        <v>74</v>
      </c>
      <c r="AG92" s="123" t="s">
        <v>933</v>
      </c>
      <c r="AH92" s="123" t="s">
        <v>933</v>
      </c>
      <c r="AI92" s="125" t="s">
        <v>934</v>
      </c>
      <c r="AJ92" s="133" t="s">
        <v>418</v>
      </c>
      <c r="AK92" s="125" t="s">
        <v>247</v>
      </c>
      <c r="AL92" s="125" t="s">
        <v>248</v>
      </c>
      <c r="AM92" s="125" t="s">
        <v>249</v>
      </c>
      <c r="AN92" s="125" t="s">
        <v>250</v>
      </c>
      <c r="AO92" s="125" t="s">
        <v>935</v>
      </c>
      <c r="AP92" s="125" t="s">
        <v>252</v>
      </c>
      <c r="AQ92" s="125" t="s">
        <v>82</v>
      </c>
      <c r="AR92" s="125" t="s">
        <v>253</v>
      </c>
      <c r="AS92" s="123">
        <v>18983923130</v>
      </c>
    </row>
    <row r="93" customFormat="true" ht="25" hidden="true" customHeight="true" spans="1:45">
      <c r="A93" s="75">
        <f t="shared" si="3"/>
        <v>85</v>
      </c>
      <c r="B93" s="76" t="s">
        <v>936</v>
      </c>
      <c r="C93" s="76" t="s">
        <v>219</v>
      </c>
      <c r="D93" s="76" t="s">
        <v>62</v>
      </c>
      <c r="E93" s="76" t="s">
        <v>937</v>
      </c>
      <c r="F93" s="76" t="s">
        <v>220</v>
      </c>
      <c r="G93" s="76">
        <v>2020.12</v>
      </c>
      <c r="H93" s="76" t="s">
        <v>64</v>
      </c>
      <c r="I93" s="76" t="s">
        <v>938</v>
      </c>
      <c r="J93" s="76" t="s">
        <v>939</v>
      </c>
      <c r="K93" s="78">
        <v>54.85</v>
      </c>
      <c r="L93" s="78">
        <v>54.85</v>
      </c>
      <c r="M93" s="78">
        <v>0</v>
      </c>
      <c r="N93" s="78">
        <v>0</v>
      </c>
      <c r="O93" s="78" t="s">
        <v>940</v>
      </c>
      <c r="P93" s="78" t="s">
        <v>223</v>
      </c>
      <c r="Q93" s="78" t="s">
        <v>941</v>
      </c>
      <c r="R93" s="78" t="s">
        <v>70</v>
      </c>
      <c r="S93" s="78" t="s">
        <v>225</v>
      </c>
      <c r="T93" s="78" t="s">
        <v>72</v>
      </c>
      <c r="U93" s="78" t="s">
        <v>73</v>
      </c>
      <c r="V93" s="78">
        <v>54.85</v>
      </c>
      <c r="W93" s="78">
        <v>54.85</v>
      </c>
      <c r="X93" s="78">
        <v>0</v>
      </c>
      <c r="Y93" s="76"/>
      <c r="Z93" s="76" t="s">
        <v>73</v>
      </c>
      <c r="AA93" s="76" t="s">
        <v>74</v>
      </c>
      <c r="AB93" s="76" t="s">
        <v>74</v>
      </c>
      <c r="AC93" s="76"/>
      <c r="AD93" s="76" t="s">
        <v>74</v>
      </c>
      <c r="AE93" s="76"/>
      <c r="AF93" s="76" t="s">
        <v>74</v>
      </c>
      <c r="AG93" s="76" t="s">
        <v>942</v>
      </c>
      <c r="AH93" s="76" t="s">
        <v>942</v>
      </c>
      <c r="AI93" s="76" t="s">
        <v>943</v>
      </c>
      <c r="AJ93" s="76" t="s">
        <v>944</v>
      </c>
      <c r="AK93" s="76" t="s">
        <v>945</v>
      </c>
      <c r="AL93" s="76" t="s">
        <v>230</v>
      </c>
      <c r="AM93" s="76" t="s">
        <v>231</v>
      </c>
      <c r="AN93" s="76" t="s">
        <v>232</v>
      </c>
      <c r="AO93" s="76" t="s">
        <v>946</v>
      </c>
      <c r="AP93" s="76" t="s">
        <v>234</v>
      </c>
      <c r="AQ93" s="76" t="s">
        <v>82</v>
      </c>
      <c r="AR93" s="76" t="s">
        <v>83</v>
      </c>
      <c r="AS93" s="76" t="s">
        <v>84</v>
      </c>
    </row>
    <row r="94" customFormat="true" ht="25" hidden="true" customHeight="true" spans="1:45">
      <c r="A94" s="75">
        <f t="shared" si="3"/>
        <v>86</v>
      </c>
      <c r="B94" s="76" t="s">
        <v>947</v>
      </c>
      <c r="C94" s="76" t="s">
        <v>165</v>
      </c>
      <c r="D94" s="76" t="s">
        <v>62</v>
      </c>
      <c r="E94" s="85" t="s">
        <v>937</v>
      </c>
      <c r="F94" s="76" t="s">
        <v>167</v>
      </c>
      <c r="G94" s="76" t="s">
        <v>168</v>
      </c>
      <c r="H94" s="76" t="s">
        <v>169</v>
      </c>
      <c r="I94" s="85" t="s">
        <v>938</v>
      </c>
      <c r="J94" s="76" t="s">
        <v>948</v>
      </c>
      <c r="K94" s="82">
        <v>42.32</v>
      </c>
      <c r="L94" s="82">
        <v>42.32</v>
      </c>
      <c r="M94" s="78">
        <v>0</v>
      </c>
      <c r="N94" s="78">
        <v>0</v>
      </c>
      <c r="O94" s="78" t="s">
        <v>949</v>
      </c>
      <c r="P94" s="78" t="s">
        <v>443</v>
      </c>
      <c r="Q94" s="78" t="s">
        <v>950</v>
      </c>
      <c r="R94" s="78" t="s">
        <v>70</v>
      </c>
      <c r="S94" s="78" t="s">
        <v>175</v>
      </c>
      <c r="T94" s="82" t="s">
        <v>72</v>
      </c>
      <c r="U94" s="82" t="s">
        <v>73</v>
      </c>
      <c r="V94" s="82">
        <v>42.32</v>
      </c>
      <c r="W94" s="82">
        <v>42.32</v>
      </c>
      <c r="X94" s="78">
        <v>0</v>
      </c>
      <c r="Y94" s="115"/>
      <c r="Z94" s="78" t="s">
        <v>73</v>
      </c>
      <c r="AA94" s="78" t="s">
        <v>74</v>
      </c>
      <c r="AB94" s="78" t="s">
        <v>74</v>
      </c>
      <c r="AC94" s="78"/>
      <c r="AD94" s="78" t="s">
        <v>74</v>
      </c>
      <c r="AE94" s="78"/>
      <c r="AF94" s="78" t="s">
        <v>74</v>
      </c>
      <c r="AG94" s="76" t="s">
        <v>951</v>
      </c>
      <c r="AH94" s="76" t="s">
        <v>951</v>
      </c>
      <c r="AI94" s="76" t="s">
        <v>952</v>
      </c>
      <c r="AJ94" s="76" t="s">
        <v>953</v>
      </c>
      <c r="AK94" s="76" t="s">
        <v>179</v>
      </c>
      <c r="AL94" s="76" t="s">
        <v>180</v>
      </c>
      <c r="AM94" s="76" t="s">
        <v>448</v>
      </c>
      <c r="AN94" s="76"/>
      <c r="AO94" s="76" t="s">
        <v>954</v>
      </c>
      <c r="AP94" s="76" t="s">
        <v>183</v>
      </c>
      <c r="AQ94" s="76" t="s">
        <v>82</v>
      </c>
      <c r="AR94" s="76" t="s">
        <v>184</v>
      </c>
      <c r="AS94" s="76" t="s">
        <v>185</v>
      </c>
    </row>
    <row r="95" customFormat="true" ht="25" hidden="true" customHeight="true" spans="1:45">
      <c r="A95" s="75">
        <f t="shared" si="3"/>
        <v>87</v>
      </c>
      <c r="B95" s="76" t="s">
        <v>955</v>
      </c>
      <c r="C95" s="76" t="s">
        <v>219</v>
      </c>
      <c r="D95" s="76" t="s">
        <v>62</v>
      </c>
      <c r="E95" s="76" t="s">
        <v>956</v>
      </c>
      <c r="F95" s="76" t="s">
        <v>220</v>
      </c>
      <c r="G95" s="76">
        <v>2020.12</v>
      </c>
      <c r="H95" s="76" t="s">
        <v>64</v>
      </c>
      <c r="I95" s="76" t="s">
        <v>957</v>
      </c>
      <c r="J95" s="76" t="s">
        <v>958</v>
      </c>
      <c r="K95" s="78">
        <v>41.14</v>
      </c>
      <c r="L95" s="78">
        <v>41.14</v>
      </c>
      <c r="M95" s="78">
        <v>0</v>
      </c>
      <c r="N95" s="78">
        <v>0</v>
      </c>
      <c r="O95" s="78" t="s">
        <v>959</v>
      </c>
      <c r="P95" s="78" t="s">
        <v>960</v>
      </c>
      <c r="Q95" s="78" t="s">
        <v>270</v>
      </c>
      <c r="R95" s="78" t="s">
        <v>70</v>
      </c>
      <c r="S95" s="78" t="s">
        <v>225</v>
      </c>
      <c r="T95" s="78" t="s">
        <v>72</v>
      </c>
      <c r="U95" s="78" t="s">
        <v>73</v>
      </c>
      <c r="V95" s="78">
        <v>41.14</v>
      </c>
      <c r="W95" s="78">
        <v>41.14</v>
      </c>
      <c r="X95" s="78">
        <v>0</v>
      </c>
      <c r="Y95" s="76"/>
      <c r="Z95" s="76" t="s">
        <v>73</v>
      </c>
      <c r="AA95" s="76" t="s">
        <v>74</v>
      </c>
      <c r="AB95" s="76" t="s">
        <v>74</v>
      </c>
      <c r="AC95" s="76"/>
      <c r="AD95" s="76" t="s">
        <v>74</v>
      </c>
      <c r="AE95" s="76"/>
      <c r="AF95" s="76" t="s">
        <v>74</v>
      </c>
      <c r="AG95" s="76" t="s">
        <v>961</v>
      </c>
      <c r="AH95" s="76" t="s">
        <v>961</v>
      </c>
      <c r="AI95" s="76" t="s">
        <v>272</v>
      </c>
      <c r="AJ95" s="76" t="s">
        <v>962</v>
      </c>
      <c r="AK95" s="76" t="s">
        <v>963</v>
      </c>
      <c r="AL95" s="76" t="s">
        <v>230</v>
      </c>
      <c r="AM95" s="76" t="s">
        <v>231</v>
      </c>
      <c r="AN95" s="76" t="s">
        <v>232</v>
      </c>
      <c r="AO95" s="76" t="s">
        <v>964</v>
      </c>
      <c r="AP95" s="76" t="s">
        <v>234</v>
      </c>
      <c r="AQ95" s="76" t="s">
        <v>82</v>
      </c>
      <c r="AR95" s="76" t="s">
        <v>83</v>
      </c>
      <c r="AS95" s="76" t="s">
        <v>84</v>
      </c>
    </row>
    <row r="96" customFormat="true" ht="25" hidden="true" customHeight="true" spans="1:45">
      <c r="A96" s="75">
        <f t="shared" si="3"/>
        <v>88</v>
      </c>
      <c r="B96" s="76" t="s">
        <v>965</v>
      </c>
      <c r="C96" s="76" t="s">
        <v>165</v>
      </c>
      <c r="D96" s="76" t="s">
        <v>62</v>
      </c>
      <c r="E96" s="85" t="s">
        <v>956</v>
      </c>
      <c r="F96" s="76" t="s">
        <v>167</v>
      </c>
      <c r="G96" s="76" t="s">
        <v>168</v>
      </c>
      <c r="H96" s="76" t="s">
        <v>169</v>
      </c>
      <c r="I96" s="85" t="s">
        <v>957</v>
      </c>
      <c r="J96" s="76" t="s">
        <v>966</v>
      </c>
      <c r="K96" s="82">
        <v>19.74</v>
      </c>
      <c r="L96" s="82">
        <v>19.74</v>
      </c>
      <c r="M96" s="78">
        <v>0</v>
      </c>
      <c r="N96" s="78">
        <v>0</v>
      </c>
      <c r="O96" s="78" t="s">
        <v>967</v>
      </c>
      <c r="P96" s="78" t="s">
        <v>173</v>
      </c>
      <c r="Q96" s="78" t="s">
        <v>968</v>
      </c>
      <c r="R96" s="78" t="s">
        <v>70</v>
      </c>
      <c r="S96" s="78" t="s">
        <v>175</v>
      </c>
      <c r="T96" s="82" t="s">
        <v>72</v>
      </c>
      <c r="U96" s="82" t="s">
        <v>73</v>
      </c>
      <c r="V96" s="82">
        <v>19.74</v>
      </c>
      <c r="W96" s="82">
        <v>19.74</v>
      </c>
      <c r="X96" s="78">
        <v>0</v>
      </c>
      <c r="Y96" s="115"/>
      <c r="Z96" s="78" t="s">
        <v>73</v>
      </c>
      <c r="AA96" s="78" t="s">
        <v>74</v>
      </c>
      <c r="AB96" s="78" t="s">
        <v>74</v>
      </c>
      <c r="AC96" s="78"/>
      <c r="AD96" s="78" t="s">
        <v>74</v>
      </c>
      <c r="AE96" s="78"/>
      <c r="AF96" s="78" t="s">
        <v>74</v>
      </c>
      <c r="AG96" s="76" t="s">
        <v>969</v>
      </c>
      <c r="AH96" s="76" t="s">
        <v>969</v>
      </c>
      <c r="AI96" s="76" t="s">
        <v>970</v>
      </c>
      <c r="AJ96" s="76" t="s">
        <v>971</v>
      </c>
      <c r="AK96" s="76" t="s">
        <v>179</v>
      </c>
      <c r="AL96" s="76" t="s">
        <v>180</v>
      </c>
      <c r="AM96" s="76" t="s">
        <v>181</v>
      </c>
      <c r="AN96" s="76"/>
      <c r="AO96" s="76" t="s">
        <v>972</v>
      </c>
      <c r="AP96" s="76" t="s">
        <v>183</v>
      </c>
      <c r="AQ96" s="76" t="s">
        <v>82</v>
      </c>
      <c r="AR96" s="76" t="s">
        <v>184</v>
      </c>
      <c r="AS96" s="76" t="s">
        <v>185</v>
      </c>
    </row>
    <row r="97" customFormat="true" ht="25" hidden="true" customHeight="true" spans="1:45">
      <c r="A97" s="75">
        <f t="shared" si="3"/>
        <v>89</v>
      </c>
      <c r="B97" s="77" t="s">
        <v>973</v>
      </c>
      <c r="C97" s="77" t="s">
        <v>236</v>
      </c>
      <c r="D97" s="77" t="s">
        <v>62</v>
      </c>
      <c r="E97" s="77" t="s">
        <v>956</v>
      </c>
      <c r="F97" s="116" t="s">
        <v>72</v>
      </c>
      <c r="G97" s="116" t="s">
        <v>72</v>
      </c>
      <c r="H97" s="76" t="s">
        <v>396</v>
      </c>
      <c r="I97" s="77" t="s">
        <v>397</v>
      </c>
      <c r="J97" s="93" t="s">
        <v>974</v>
      </c>
      <c r="K97" s="94">
        <v>814</v>
      </c>
      <c r="L97" s="94">
        <v>814</v>
      </c>
      <c r="M97" s="94">
        <v>0</v>
      </c>
      <c r="N97" s="94">
        <v>0</v>
      </c>
      <c r="O97" s="78" t="s">
        <v>975</v>
      </c>
      <c r="P97" s="105" t="s">
        <v>400</v>
      </c>
      <c r="Q97" s="105" t="s">
        <v>401</v>
      </c>
      <c r="R97" s="78" t="s">
        <v>70</v>
      </c>
      <c r="S97" s="94" t="s">
        <v>225</v>
      </c>
      <c r="T97" s="78" t="s">
        <v>72</v>
      </c>
      <c r="U97" s="78" t="s">
        <v>73</v>
      </c>
      <c r="V97" s="94">
        <v>814</v>
      </c>
      <c r="W97" s="94">
        <v>814</v>
      </c>
      <c r="X97" s="94">
        <v>0</v>
      </c>
      <c r="Y97" s="116" t="s">
        <v>73</v>
      </c>
      <c r="Z97" s="116" t="s">
        <v>73</v>
      </c>
      <c r="AA97" s="78" t="s">
        <v>74</v>
      </c>
      <c r="AB97" s="78" t="s">
        <v>74</v>
      </c>
      <c r="AC97" s="78"/>
      <c r="AD97" s="78" t="s">
        <v>74</v>
      </c>
      <c r="AE97" s="78"/>
      <c r="AF97" s="78" t="s">
        <v>74</v>
      </c>
      <c r="AG97" s="76" t="s">
        <v>976</v>
      </c>
      <c r="AH97" s="76" t="s">
        <v>976</v>
      </c>
      <c r="AI97" s="93" t="s">
        <v>977</v>
      </c>
      <c r="AJ97" s="93" t="s">
        <v>978</v>
      </c>
      <c r="AK97" s="78" t="s">
        <v>247</v>
      </c>
      <c r="AL97" s="76" t="s">
        <v>404</v>
      </c>
      <c r="AM97" s="76" t="s">
        <v>979</v>
      </c>
      <c r="AN97" s="115"/>
      <c r="AO97" s="76" t="s">
        <v>980</v>
      </c>
      <c r="AP97" s="76" t="s">
        <v>407</v>
      </c>
      <c r="AQ97" s="76" t="s">
        <v>82</v>
      </c>
      <c r="AR97" s="76" t="s">
        <v>408</v>
      </c>
      <c r="AS97" s="76" t="s">
        <v>409</v>
      </c>
    </row>
    <row r="98" customFormat="true" ht="25" hidden="true" customHeight="true" spans="1:45">
      <c r="A98" s="75">
        <f t="shared" si="3"/>
        <v>90</v>
      </c>
      <c r="B98" s="77" t="s">
        <v>981</v>
      </c>
      <c r="C98" s="78" t="s">
        <v>236</v>
      </c>
      <c r="D98" s="78" t="s">
        <v>62</v>
      </c>
      <c r="E98" s="77" t="s">
        <v>982</v>
      </c>
      <c r="F98" s="84" t="s">
        <v>220</v>
      </c>
      <c r="G98" s="84" t="s">
        <v>673</v>
      </c>
      <c r="H98" s="78" t="s">
        <v>238</v>
      </c>
      <c r="I98" s="77" t="s">
        <v>957</v>
      </c>
      <c r="J98" s="78" t="s">
        <v>983</v>
      </c>
      <c r="K98" s="82">
        <v>195.605</v>
      </c>
      <c r="L98" s="82">
        <v>153.835</v>
      </c>
      <c r="M98" s="78">
        <v>0</v>
      </c>
      <c r="N98" s="78">
        <v>41.77</v>
      </c>
      <c r="O98" s="78" t="s">
        <v>984</v>
      </c>
      <c r="P98" s="104" t="s">
        <v>985</v>
      </c>
      <c r="Q98" s="104" t="s">
        <v>986</v>
      </c>
      <c r="R98" s="78" t="s">
        <v>70</v>
      </c>
      <c r="S98" s="78" t="s">
        <v>243</v>
      </c>
      <c r="T98" s="82" t="s">
        <v>72</v>
      </c>
      <c r="U98" s="82" t="s">
        <v>73</v>
      </c>
      <c r="V98" s="82">
        <v>195.605</v>
      </c>
      <c r="W98" s="82">
        <v>153.835</v>
      </c>
      <c r="X98" s="78">
        <v>41.77</v>
      </c>
      <c r="Y98" s="77"/>
      <c r="Z98" s="78" t="s">
        <v>73</v>
      </c>
      <c r="AA98" s="78" t="s">
        <v>74</v>
      </c>
      <c r="AB98" s="78" t="s">
        <v>74</v>
      </c>
      <c r="AC98" s="78"/>
      <c r="AD98" s="78" t="s">
        <v>74</v>
      </c>
      <c r="AE98" s="78"/>
      <c r="AF98" s="78" t="s">
        <v>74</v>
      </c>
      <c r="AG98" s="76" t="s">
        <v>987</v>
      </c>
      <c r="AH98" s="76" t="s">
        <v>987</v>
      </c>
      <c r="AI98" s="78" t="s">
        <v>988</v>
      </c>
      <c r="AJ98" s="119" t="s">
        <v>418</v>
      </c>
      <c r="AK98" s="78" t="s">
        <v>247</v>
      </c>
      <c r="AL98" s="78" t="s">
        <v>248</v>
      </c>
      <c r="AM98" s="78" t="s">
        <v>249</v>
      </c>
      <c r="AN98" s="78" t="s">
        <v>250</v>
      </c>
      <c r="AO98" s="78" t="s">
        <v>989</v>
      </c>
      <c r="AP98" s="78" t="s">
        <v>252</v>
      </c>
      <c r="AQ98" s="78" t="s">
        <v>82</v>
      </c>
      <c r="AR98" s="78" t="s">
        <v>253</v>
      </c>
      <c r="AS98" s="76">
        <v>18983923130</v>
      </c>
    </row>
    <row r="99" customFormat="true" ht="25" hidden="true" customHeight="true" spans="1:45">
      <c r="A99" s="75">
        <f t="shared" si="3"/>
        <v>91</v>
      </c>
      <c r="B99" s="76" t="s">
        <v>990</v>
      </c>
      <c r="C99" s="76" t="s">
        <v>219</v>
      </c>
      <c r="D99" s="76" t="s">
        <v>62</v>
      </c>
      <c r="E99" s="76" t="s">
        <v>991</v>
      </c>
      <c r="F99" s="76" t="s">
        <v>220</v>
      </c>
      <c r="G99" s="76">
        <v>2020.12</v>
      </c>
      <c r="H99" s="76" t="s">
        <v>64</v>
      </c>
      <c r="I99" s="76" t="s">
        <v>992</v>
      </c>
      <c r="J99" s="76" t="s">
        <v>993</v>
      </c>
      <c r="K99" s="78">
        <v>24.6079</v>
      </c>
      <c r="L99" s="78">
        <v>24.58</v>
      </c>
      <c r="M99" s="78">
        <v>0</v>
      </c>
      <c r="N99" s="78">
        <v>0.0279</v>
      </c>
      <c r="O99" s="78" t="s">
        <v>994</v>
      </c>
      <c r="P99" s="78" t="s">
        <v>269</v>
      </c>
      <c r="Q99" s="78" t="s">
        <v>270</v>
      </c>
      <c r="R99" s="78" t="s">
        <v>70</v>
      </c>
      <c r="S99" s="78" t="s">
        <v>225</v>
      </c>
      <c r="T99" s="78" t="s">
        <v>72</v>
      </c>
      <c r="U99" s="78" t="s">
        <v>73</v>
      </c>
      <c r="V99" s="78">
        <v>24.6079</v>
      </c>
      <c r="W99" s="78">
        <v>24.58</v>
      </c>
      <c r="X99" s="78">
        <v>0.0279</v>
      </c>
      <c r="Y99" s="76"/>
      <c r="Z99" s="76" t="s">
        <v>73</v>
      </c>
      <c r="AA99" s="76" t="s">
        <v>74</v>
      </c>
      <c r="AB99" s="76" t="s">
        <v>74</v>
      </c>
      <c r="AC99" s="76"/>
      <c r="AD99" s="76" t="s">
        <v>74</v>
      </c>
      <c r="AE99" s="76"/>
      <c r="AF99" s="76" t="s">
        <v>74</v>
      </c>
      <c r="AG99" s="76" t="s">
        <v>995</v>
      </c>
      <c r="AH99" s="76" t="s">
        <v>995</v>
      </c>
      <c r="AI99" s="76" t="s">
        <v>272</v>
      </c>
      <c r="AJ99" s="76" t="s">
        <v>996</v>
      </c>
      <c r="AK99" s="76" t="s">
        <v>997</v>
      </c>
      <c r="AL99" s="76" t="s">
        <v>230</v>
      </c>
      <c r="AM99" s="76" t="s">
        <v>231</v>
      </c>
      <c r="AN99" s="76" t="s">
        <v>232</v>
      </c>
      <c r="AO99" s="76" t="s">
        <v>998</v>
      </c>
      <c r="AP99" s="76" t="s">
        <v>234</v>
      </c>
      <c r="AQ99" s="76" t="s">
        <v>82</v>
      </c>
      <c r="AR99" s="76" t="s">
        <v>83</v>
      </c>
      <c r="AS99" s="76" t="s">
        <v>84</v>
      </c>
    </row>
    <row r="100" customFormat="true" ht="25" hidden="true" customHeight="true" spans="1:45">
      <c r="A100" s="75">
        <f t="shared" si="3"/>
        <v>92</v>
      </c>
      <c r="B100" s="76" t="s">
        <v>999</v>
      </c>
      <c r="C100" s="76" t="s">
        <v>165</v>
      </c>
      <c r="D100" s="76" t="s">
        <v>62</v>
      </c>
      <c r="E100" s="85" t="s">
        <v>991</v>
      </c>
      <c r="F100" s="76" t="s">
        <v>167</v>
      </c>
      <c r="G100" s="76" t="s">
        <v>168</v>
      </c>
      <c r="H100" s="76" t="s">
        <v>169</v>
      </c>
      <c r="I100" s="85" t="s">
        <v>992</v>
      </c>
      <c r="J100" s="76" t="s">
        <v>1000</v>
      </c>
      <c r="K100" s="82">
        <v>16.94</v>
      </c>
      <c r="L100" s="82">
        <v>16.94</v>
      </c>
      <c r="M100" s="78">
        <v>0</v>
      </c>
      <c r="N100" s="78">
        <v>0</v>
      </c>
      <c r="O100" s="78" t="s">
        <v>1001</v>
      </c>
      <c r="P100" s="78" t="s">
        <v>173</v>
      </c>
      <c r="Q100" s="78" t="s">
        <v>1002</v>
      </c>
      <c r="R100" s="78" t="s">
        <v>70</v>
      </c>
      <c r="S100" s="78" t="s">
        <v>175</v>
      </c>
      <c r="T100" s="82" t="s">
        <v>72</v>
      </c>
      <c r="U100" s="82" t="s">
        <v>73</v>
      </c>
      <c r="V100" s="82">
        <v>16.94</v>
      </c>
      <c r="W100" s="82">
        <v>16.94</v>
      </c>
      <c r="X100" s="78">
        <v>0</v>
      </c>
      <c r="Y100" s="115"/>
      <c r="Z100" s="78" t="s">
        <v>73</v>
      </c>
      <c r="AA100" s="78" t="s">
        <v>74</v>
      </c>
      <c r="AB100" s="78" t="s">
        <v>74</v>
      </c>
      <c r="AC100" s="78"/>
      <c r="AD100" s="78" t="s">
        <v>74</v>
      </c>
      <c r="AE100" s="78"/>
      <c r="AF100" s="78" t="s">
        <v>74</v>
      </c>
      <c r="AG100" s="76" t="s">
        <v>1003</v>
      </c>
      <c r="AH100" s="76" t="s">
        <v>1003</v>
      </c>
      <c r="AI100" s="76" t="s">
        <v>1004</v>
      </c>
      <c r="AJ100" s="76" t="s">
        <v>1005</v>
      </c>
      <c r="AK100" s="76" t="s">
        <v>179</v>
      </c>
      <c r="AL100" s="76" t="s">
        <v>180</v>
      </c>
      <c r="AM100" s="76" t="s">
        <v>181</v>
      </c>
      <c r="AN100" s="76"/>
      <c r="AO100" s="76" t="s">
        <v>1006</v>
      </c>
      <c r="AP100" s="76" t="s">
        <v>183</v>
      </c>
      <c r="AQ100" s="76" t="s">
        <v>82</v>
      </c>
      <c r="AR100" s="76" t="s">
        <v>184</v>
      </c>
      <c r="AS100" s="76" t="s">
        <v>185</v>
      </c>
    </row>
    <row r="101" customFormat="true" ht="25" hidden="true" customHeight="true" spans="1:45">
      <c r="A101" s="75">
        <f t="shared" si="3"/>
        <v>93</v>
      </c>
      <c r="B101" s="77" t="s">
        <v>1007</v>
      </c>
      <c r="C101" s="78" t="s">
        <v>236</v>
      </c>
      <c r="D101" s="78" t="s">
        <v>62</v>
      </c>
      <c r="E101" s="77" t="s">
        <v>1008</v>
      </c>
      <c r="F101" s="76" t="s">
        <v>220</v>
      </c>
      <c r="G101" s="84" t="s">
        <v>673</v>
      </c>
      <c r="H101" s="78" t="s">
        <v>238</v>
      </c>
      <c r="I101" s="77" t="s">
        <v>992</v>
      </c>
      <c r="J101" s="78" t="s">
        <v>1009</v>
      </c>
      <c r="K101" s="82">
        <v>71.7</v>
      </c>
      <c r="L101" s="82">
        <v>55</v>
      </c>
      <c r="M101" s="78">
        <v>0</v>
      </c>
      <c r="N101" s="78">
        <v>16.7</v>
      </c>
      <c r="O101" s="78" t="s">
        <v>1010</v>
      </c>
      <c r="P101" s="104" t="s">
        <v>1011</v>
      </c>
      <c r="Q101" s="104" t="s">
        <v>1012</v>
      </c>
      <c r="R101" s="78" t="s">
        <v>70</v>
      </c>
      <c r="S101" s="78" t="s">
        <v>243</v>
      </c>
      <c r="T101" s="82" t="s">
        <v>72</v>
      </c>
      <c r="U101" s="82" t="s">
        <v>73</v>
      </c>
      <c r="V101" s="82">
        <v>71.7</v>
      </c>
      <c r="W101" s="82">
        <v>55</v>
      </c>
      <c r="X101" s="78">
        <v>16.7</v>
      </c>
      <c r="Y101" s="77"/>
      <c r="Z101" s="78" t="s">
        <v>73</v>
      </c>
      <c r="AA101" s="78" t="s">
        <v>74</v>
      </c>
      <c r="AB101" s="78" t="s">
        <v>74</v>
      </c>
      <c r="AC101" s="78"/>
      <c r="AD101" s="78" t="s">
        <v>74</v>
      </c>
      <c r="AE101" s="78"/>
      <c r="AF101" s="78" t="s">
        <v>74</v>
      </c>
      <c r="AG101" s="76" t="s">
        <v>1013</v>
      </c>
      <c r="AH101" s="76" t="s">
        <v>1013</v>
      </c>
      <c r="AI101" s="78" t="s">
        <v>1014</v>
      </c>
      <c r="AJ101" s="119" t="s">
        <v>817</v>
      </c>
      <c r="AK101" s="78" t="s">
        <v>247</v>
      </c>
      <c r="AL101" s="78" t="s">
        <v>248</v>
      </c>
      <c r="AM101" s="78" t="s">
        <v>249</v>
      </c>
      <c r="AN101" s="78" t="s">
        <v>250</v>
      </c>
      <c r="AO101" s="78" t="s">
        <v>1015</v>
      </c>
      <c r="AP101" s="78" t="s">
        <v>252</v>
      </c>
      <c r="AQ101" s="78" t="s">
        <v>82</v>
      </c>
      <c r="AR101" s="78" t="s">
        <v>253</v>
      </c>
      <c r="AS101" s="76">
        <v>18983923130</v>
      </c>
    </row>
    <row r="102" customFormat="true" ht="25" hidden="true" customHeight="true" spans="1:45">
      <c r="A102" s="75">
        <f t="shared" si="3"/>
        <v>94</v>
      </c>
      <c r="B102" s="77" t="s">
        <v>1016</v>
      </c>
      <c r="C102" s="78" t="s">
        <v>236</v>
      </c>
      <c r="D102" s="78" t="s">
        <v>62</v>
      </c>
      <c r="E102" s="77" t="s">
        <v>1017</v>
      </c>
      <c r="F102" s="84" t="s">
        <v>220</v>
      </c>
      <c r="G102" s="84" t="s">
        <v>673</v>
      </c>
      <c r="H102" s="78" t="s">
        <v>238</v>
      </c>
      <c r="I102" s="77" t="s">
        <v>992</v>
      </c>
      <c r="J102" s="78" t="s">
        <v>1018</v>
      </c>
      <c r="K102" s="82">
        <v>262.7924</v>
      </c>
      <c r="L102" s="82">
        <v>176</v>
      </c>
      <c r="M102" s="78">
        <v>0</v>
      </c>
      <c r="N102" s="78">
        <v>86.7924</v>
      </c>
      <c r="O102" s="78" t="s">
        <v>1019</v>
      </c>
      <c r="P102" s="104" t="s">
        <v>1020</v>
      </c>
      <c r="Q102" s="104" t="s">
        <v>1021</v>
      </c>
      <c r="R102" s="78" t="s">
        <v>70</v>
      </c>
      <c r="S102" s="78" t="s">
        <v>243</v>
      </c>
      <c r="T102" s="82" t="s">
        <v>72</v>
      </c>
      <c r="U102" s="82" t="s">
        <v>73</v>
      </c>
      <c r="V102" s="82">
        <v>262.7924</v>
      </c>
      <c r="W102" s="82">
        <v>176</v>
      </c>
      <c r="X102" s="78">
        <v>86.7924</v>
      </c>
      <c r="Y102" s="77"/>
      <c r="Z102" s="78" t="s">
        <v>73</v>
      </c>
      <c r="AA102" s="78" t="s">
        <v>74</v>
      </c>
      <c r="AB102" s="78" t="s">
        <v>74</v>
      </c>
      <c r="AC102" s="78"/>
      <c r="AD102" s="78" t="s">
        <v>74</v>
      </c>
      <c r="AE102" s="78"/>
      <c r="AF102" s="78" t="s">
        <v>74</v>
      </c>
      <c r="AG102" s="76" t="s">
        <v>347</v>
      </c>
      <c r="AH102" s="76" t="s">
        <v>347</v>
      </c>
      <c r="AI102" s="78" t="s">
        <v>1022</v>
      </c>
      <c r="AJ102" s="119" t="s">
        <v>895</v>
      </c>
      <c r="AK102" s="78" t="s">
        <v>247</v>
      </c>
      <c r="AL102" s="78" t="s">
        <v>248</v>
      </c>
      <c r="AM102" s="78" t="s">
        <v>249</v>
      </c>
      <c r="AN102" s="78" t="s">
        <v>250</v>
      </c>
      <c r="AO102" s="78" t="s">
        <v>350</v>
      </c>
      <c r="AP102" s="78" t="s">
        <v>252</v>
      </c>
      <c r="AQ102" s="78" t="s">
        <v>82</v>
      </c>
      <c r="AR102" s="78" t="s">
        <v>253</v>
      </c>
      <c r="AS102" s="76">
        <v>18983923130</v>
      </c>
    </row>
    <row r="103" customFormat="true" ht="25" hidden="true" customHeight="true" spans="1:45">
      <c r="A103" s="75">
        <f t="shared" si="3"/>
        <v>95</v>
      </c>
      <c r="B103" s="77" t="s">
        <v>1023</v>
      </c>
      <c r="C103" s="78" t="s">
        <v>236</v>
      </c>
      <c r="D103" s="78" t="s">
        <v>62</v>
      </c>
      <c r="E103" s="77" t="s">
        <v>1024</v>
      </c>
      <c r="F103" s="76" t="s">
        <v>220</v>
      </c>
      <c r="G103" s="84" t="s">
        <v>673</v>
      </c>
      <c r="H103" s="78" t="s">
        <v>238</v>
      </c>
      <c r="I103" s="77" t="s">
        <v>992</v>
      </c>
      <c r="J103" s="78" t="s">
        <v>1025</v>
      </c>
      <c r="K103" s="82">
        <v>109.32543</v>
      </c>
      <c r="L103" s="82">
        <v>86.57</v>
      </c>
      <c r="M103" s="78">
        <v>0</v>
      </c>
      <c r="N103" s="78">
        <v>22.75543</v>
      </c>
      <c r="O103" s="78" t="s">
        <v>1026</v>
      </c>
      <c r="P103" s="104" t="s">
        <v>1027</v>
      </c>
      <c r="Q103" s="104" t="s">
        <v>1028</v>
      </c>
      <c r="R103" s="78" t="s">
        <v>70</v>
      </c>
      <c r="S103" s="78" t="s">
        <v>243</v>
      </c>
      <c r="T103" s="82" t="s">
        <v>72</v>
      </c>
      <c r="U103" s="82" t="s">
        <v>73</v>
      </c>
      <c r="V103" s="82">
        <v>109.325</v>
      </c>
      <c r="W103" s="82">
        <v>86.57</v>
      </c>
      <c r="X103" s="78">
        <v>22.75543</v>
      </c>
      <c r="Y103" s="77"/>
      <c r="Z103" s="78" t="s">
        <v>73</v>
      </c>
      <c r="AA103" s="78" t="s">
        <v>74</v>
      </c>
      <c r="AB103" s="78" t="s">
        <v>74</v>
      </c>
      <c r="AC103" s="78"/>
      <c r="AD103" s="78" t="s">
        <v>74</v>
      </c>
      <c r="AE103" s="78"/>
      <c r="AF103" s="78" t="s">
        <v>74</v>
      </c>
      <c r="AG103" s="76" t="s">
        <v>915</v>
      </c>
      <c r="AH103" s="76" t="s">
        <v>915</v>
      </c>
      <c r="AI103" s="78" t="s">
        <v>1029</v>
      </c>
      <c r="AJ103" s="119" t="s">
        <v>1030</v>
      </c>
      <c r="AK103" s="78" t="s">
        <v>247</v>
      </c>
      <c r="AL103" s="78" t="s">
        <v>248</v>
      </c>
      <c r="AM103" s="78" t="s">
        <v>249</v>
      </c>
      <c r="AN103" s="78" t="s">
        <v>250</v>
      </c>
      <c r="AO103" s="78" t="s">
        <v>1031</v>
      </c>
      <c r="AP103" s="78" t="s">
        <v>252</v>
      </c>
      <c r="AQ103" s="78" t="s">
        <v>82</v>
      </c>
      <c r="AR103" s="78" t="s">
        <v>253</v>
      </c>
      <c r="AS103" s="76">
        <v>18983923130</v>
      </c>
    </row>
    <row r="104" customFormat="true" ht="25" hidden="true" customHeight="true" spans="1:45">
      <c r="A104" s="75">
        <f t="shared" si="3"/>
        <v>96</v>
      </c>
      <c r="B104" s="77" t="s">
        <v>1032</v>
      </c>
      <c r="C104" s="78" t="s">
        <v>236</v>
      </c>
      <c r="D104" s="78" t="s">
        <v>62</v>
      </c>
      <c r="E104" s="77" t="s">
        <v>1033</v>
      </c>
      <c r="F104" s="84" t="s">
        <v>220</v>
      </c>
      <c r="G104" s="84" t="s">
        <v>673</v>
      </c>
      <c r="H104" s="78" t="s">
        <v>238</v>
      </c>
      <c r="I104" s="77" t="s">
        <v>992</v>
      </c>
      <c r="J104" s="78" t="s">
        <v>1034</v>
      </c>
      <c r="K104" s="82">
        <v>64.7476</v>
      </c>
      <c r="L104" s="82">
        <v>49.445</v>
      </c>
      <c r="M104" s="78">
        <v>0</v>
      </c>
      <c r="N104" s="78">
        <v>15.3026</v>
      </c>
      <c r="O104" s="78" t="s">
        <v>1035</v>
      </c>
      <c r="P104" s="104" t="s">
        <v>1036</v>
      </c>
      <c r="Q104" s="104" t="s">
        <v>1037</v>
      </c>
      <c r="R104" s="78" t="s">
        <v>70</v>
      </c>
      <c r="S104" s="78" t="s">
        <v>243</v>
      </c>
      <c r="T104" s="82" t="s">
        <v>72</v>
      </c>
      <c r="U104" s="82" t="s">
        <v>73</v>
      </c>
      <c r="V104" s="82">
        <v>64.7476</v>
      </c>
      <c r="W104" s="82">
        <v>49.445</v>
      </c>
      <c r="X104" s="78">
        <v>15.3026</v>
      </c>
      <c r="Y104" s="77"/>
      <c r="Z104" s="78" t="s">
        <v>73</v>
      </c>
      <c r="AA104" s="78" t="s">
        <v>74</v>
      </c>
      <c r="AB104" s="78" t="s">
        <v>74</v>
      </c>
      <c r="AC104" s="78"/>
      <c r="AD104" s="78" t="s">
        <v>74</v>
      </c>
      <c r="AE104" s="78"/>
      <c r="AF104" s="78" t="s">
        <v>74</v>
      </c>
      <c r="AG104" s="76" t="s">
        <v>933</v>
      </c>
      <c r="AH104" s="76" t="s">
        <v>933</v>
      </c>
      <c r="AI104" s="78" t="s">
        <v>1038</v>
      </c>
      <c r="AJ104" s="119" t="s">
        <v>1039</v>
      </c>
      <c r="AK104" s="78" t="s">
        <v>247</v>
      </c>
      <c r="AL104" s="78" t="s">
        <v>248</v>
      </c>
      <c r="AM104" s="78" t="s">
        <v>249</v>
      </c>
      <c r="AN104" s="78" t="s">
        <v>250</v>
      </c>
      <c r="AO104" s="78" t="s">
        <v>935</v>
      </c>
      <c r="AP104" s="78" t="s">
        <v>252</v>
      </c>
      <c r="AQ104" s="78" t="s">
        <v>82</v>
      </c>
      <c r="AR104" s="78" t="s">
        <v>253</v>
      </c>
      <c r="AS104" s="76">
        <v>18983923130</v>
      </c>
    </row>
    <row r="105" customFormat="true" ht="25" hidden="true" customHeight="true" spans="1:45">
      <c r="A105" s="75">
        <f t="shared" si="3"/>
        <v>97</v>
      </c>
      <c r="B105" s="76" t="s">
        <v>1040</v>
      </c>
      <c r="C105" s="76" t="s">
        <v>219</v>
      </c>
      <c r="D105" s="76" t="s">
        <v>62</v>
      </c>
      <c r="E105" s="76" t="s">
        <v>1041</v>
      </c>
      <c r="F105" s="76" t="s">
        <v>220</v>
      </c>
      <c r="G105" s="76">
        <v>2020.12</v>
      </c>
      <c r="H105" s="76" t="s">
        <v>64</v>
      </c>
      <c r="I105" s="76" t="s">
        <v>1042</v>
      </c>
      <c r="J105" s="76" t="s">
        <v>1043</v>
      </c>
      <c r="K105" s="78">
        <v>38.37</v>
      </c>
      <c r="L105" s="78">
        <v>38.37</v>
      </c>
      <c r="M105" s="78">
        <v>0</v>
      </c>
      <c r="N105" s="78">
        <v>0</v>
      </c>
      <c r="O105" s="78" t="s">
        <v>1044</v>
      </c>
      <c r="P105" s="78" t="s">
        <v>269</v>
      </c>
      <c r="Q105" s="78" t="s">
        <v>270</v>
      </c>
      <c r="R105" s="78" t="s">
        <v>70</v>
      </c>
      <c r="S105" s="78" t="s">
        <v>225</v>
      </c>
      <c r="T105" s="78" t="s">
        <v>72</v>
      </c>
      <c r="U105" s="78" t="s">
        <v>73</v>
      </c>
      <c r="V105" s="78">
        <v>38.37</v>
      </c>
      <c r="W105" s="78">
        <v>38.37</v>
      </c>
      <c r="X105" s="78">
        <v>0</v>
      </c>
      <c r="Y105" s="76"/>
      <c r="Z105" s="76" t="s">
        <v>73</v>
      </c>
      <c r="AA105" s="76" t="s">
        <v>74</v>
      </c>
      <c r="AB105" s="76" t="s">
        <v>74</v>
      </c>
      <c r="AC105" s="76"/>
      <c r="AD105" s="76" t="s">
        <v>74</v>
      </c>
      <c r="AE105" s="76"/>
      <c r="AF105" s="76" t="s">
        <v>74</v>
      </c>
      <c r="AG105" s="76" t="s">
        <v>209</v>
      </c>
      <c r="AH105" s="76" t="s">
        <v>209</v>
      </c>
      <c r="AI105" s="76" t="s">
        <v>272</v>
      </c>
      <c r="AJ105" s="76" t="s">
        <v>1045</v>
      </c>
      <c r="AK105" s="76" t="s">
        <v>1046</v>
      </c>
      <c r="AL105" s="76" t="s">
        <v>230</v>
      </c>
      <c r="AM105" s="76" t="s">
        <v>231</v>
      </c>
      <c r="AN105" s="76" t="s">
        <v>232</v>
      </c>
      <c r="AO105" s="76" t="s">
        <v>1047</v>
      </c>
      <c r="AP105" s="76" t="s">
        <v>234</v>
      </c>
      <c r="AQ105" s="76" t="s">
        <v>82</v>
      </c>
      <c r="AR105" s="76" t="s">
        <v>83</v>
      </c>
      <c r="AS105" s="76" t="s">
        <v>84</v>
      </c>
    </row>
    <row r="106" customFormat="true" ht="25" hidden="true" customHeight="true" spans="1:45">
      <c r="A106" s="75">
        <f t="shared" si="3"/>
        <v>98</v>
      </c>
      <c r="B106" s="76" t="s">
        <v>1048</v>
      </c>
      <c r="C106" s="76" t="s">
        <v>165</v>
      </c>
      <c r="D106" s="76" t="s">
        <v>62</v>
      </c>
      <c r="E106" s="85" t="s">
        <v>1041</v>
      </c>
      <c r="F106" s="76" t="s">
        <v>167</v>
      </c>
      <c r="G106" s="76" t="s">
        <v>168</v>
      </c>
      <c r="H106" s="76" t="s">
        <v>169</v>
      </c>
      <c r="I106" s="85" t="s">
        <v>1042</v>
      </c>
      <c r="J106" s="76" t="s">
        <v>1049</v>
      </c>
      <c r="K106" s="82">
        <v>34.84</v>
      </c>
      <c r="L106" s="82">
        <v>34.84</v>
      </c>
      <c r="M106" s="78">
        <v>0</v>
      </c>
      <c r="N106" s="78">
        <v>0</v>
      </c>
      <c r="O106" s="78" t="s">
        <v>1050</v>
      </c>
      <c r="P106" s="78" t="s">
        <v>443</v>
      </c>
      <c r="Q106" s="78" t="s">
        <v>1051</v>
      </c>
      <c r="R106" s="78" t="s">
        <v>70</v>
      </c>
      <c r="S106" s="78" t="s">
        <v>175</v>
      </c>
      <c r="T106" s="82" t="s">
        <v>72</v>
      </c>
      <c r="U106" s="82" t="s">
        <v>73</v>
      </c>
      <c r="V106" s="82">
        <v>34.84</v>
      </c>
      <c r="W106" s="82">
        <v>34.84</v>
      </c>
      <c r="X106" s="78">
        <v>0</v>
      </c>
      <c r="Y106" s="115"/>
      <c r="Z106" s="78" t="s">
        <v>73</v>
      </c>
      <c r="AA106" s="78" t="s">
        <v>74</v>
      </c>
      <c r="AB106" s="78" t="s">
        <v>74</v>
      </c>
      <c r="AC106" s="78"/>
      <c r="AD106" s="78" t="s">
        <v>74</v>
      </c>
      <c r="AE106" s="78"/>
      <c r="AF106" s="78" t="s">
        <v>74</v>
      </c>
      <c r="AG106" s="76" t="s">
        <v>1052</v>
      </c>
      <c r="AH106" s="76" t="s">
        <v>1052</v>
      </c>
      <c r="AI106" s="76" t="s">
        <v>1053</v>
      </c>
      <c r="AJ106" s="76" t="s">
        <v>1054</v>
      </c>
      <c r="AK106" s="76" t="s">
        <v>179</v>
      </c>
      <c r="AL106" s="76" t="s">
        <v>180</v>
      </c>
      <c r="AM106" s="76" t="s">
        <v>448</v>
      </c>
      <c r="AN106" s="76"/>
      <c r="AO106" s="76" t="s">
        <v>1055</v>
      </c>
      <c r="AP106" s="76" t="s">
        <v>183</v>
      </c>
      <c r="AQ106" s="76" t="s">
        <v>82</v>
      </c>
      <c r="AR106" s="76" t="s">
        <v>184</v>
      </c>
      <c r="AS106" s="76" t="s">
        <v>185</v>
      </c>
    </row>
    <row r="107" customFormat="true" ht="25" hidden="true" customHeight="true" spans="1:45">
      <c r="A107" s="75">
        <f t="shared" si="3"/>
        <v>99</v>
      </c>
      <c r="B107" s="76" t="s">
        <v>1056</v>
      </c>
      <c r="C107" s="76" t="s">
        <v>285</v>
      </c>
      <c r="D107" s="76" t="s">
        <v>62</v>
      </c>
      <c r="E107" s="76" t="s">
        <v>1041</v>
      </c>
      <c r="F107" s="76" t="s">
        <v>220</v>
      </c>
      <c r="G107" s="76" t="s">
        <v>286</v>
      </c>
      <c r="H107" s="76" t="s">
        <v>287</v>
      </c>
      <c r="I107" s="76" t="s">
        <v>1042</v>
      </c>
      <c r="J107" s="76" t="s">
        <v>1057</v>
      </c>
      <c r="K107" s="78">
        <v>1</v>
      </c>
      <c r="L107" s="78">
        <v>1</v>
      </c>
      <c r="M107" s="78">
        <v>0</v>
      </c>
      <c r="N107" s="78">
        <v>0</v>
      </c>
      <c r="O107" s="78" t="s">
        <v>289</v>
      </c>
      <c r="P107" s="78" t="s">
        <v>290</v>
      </c>
      <c r="Q107" s="78" t="s">
        <v>291</v>
      </c>
      <c r="R107" s="78" t="s">
        <v>70</v>
      </c>
      <c r="S107" s="78" t="s">
        <v>292</v>
      </c>
      <c r="T107" s="78" t="s">
        <v>72</v>
      </c>
      <c r="U107" s="78" t="s">
        <v>73</v>
      </c>
      <c r="V107" s="78">
        <v>1</v>
      </c>
      <c r="W107" s="78">
        <v>1</v>
      </c>
      <c r="X107" s="78">
        <v>0</v>
      </c>
      <c r="Y107" s="76" t="s">
        <v>73</v>
      </c>
      <c r="Z107" s="76" t="s">
        <v>74</v>
      </c>
      <c r="AA107" s="76" t="s">
        <v>73</v>
      </c>
      <c r="AB107" s="76" t="s">
        <v>74</v>
      </c>
      <c r="AC107" s="76"/>
      <c r="AD107" s="76" t="s">
        <v>74</v>
      </c>
      <c r="AE107" s="76"/>
      <c r="AF107" s="76" t="s">
        <v>74</v>
      </c>
      <c r="AG107" s="76" t="s">
        <v>1058</v>
      </c>
      <c r="AH107" s="76" t="s">
        <v>1058</v>
      </c>
      <c r="AI107" s="76" t="s">
        <v>295</v>
      </c>
      <c r="AJ107" s="76" t="s">
        <v>296</v>
      </c>
      <c r="AK107" s="76" t="s">
        <v>297</v>
      </c>
      <c r="AL107" s="76" t="s">
        <v>298</v>
      </c>
      <c r="AM107" s="76" t="s">
        <v>299</v>
      </c>
      <c r="AN107" s="76"/>
      <c r="AO107" s="76" t="s">
        <v>300</v>
      </c>
      <c r="AP107" s="76"/>
      <c r="AQ107" s="76" t="s">
        <v>82</v>
      </c>
      <c r="AR107" s="76" t="s">
        <v>301</v>
      </c>
      <c r="AS107" s="76" t="s">
        <v>302</v>
      </c>
    </row>
    <row r="108" customFormat="true" ht="25" hidden="true" customHeight="true" spans="1:45">
      <c r="A108" s="75">
        <f t="shared" si="3"/>
        <v>100</v>
      </c>
      <c r="B108" s="78" t="s">
        <v>1059</v>
      </c>
      <c r="C108" s="78" t="s">
        <v>219</v>
      </c>
      <c r="D108" s="78" t="s">
        <v>62</v>
      </c>
      <c r="E108" s="78" t="s">
        <v>1060</v>
      </c>
      <c r="F108" s="76" t="s">
        <v>220</v>
      </c>
      <c r="G108" s="76" t="s">
        <v>286</v>
      </c>
      <c r="H108" s="76" t="s">
        <v>64</v>
      </c>
      <c r="I108" s="78" t="s">
        <v>1042</v>
      </c>
      <c r="J108" s="78" t="s">
        <v>1061</v>
      </c>
      <c r="K108" s="78">
        <v>80</v>
      </c>
      <c r="L108" s="78">
        <v>80</v>
      </c>
      <c r="M108" s="78">
        <v>0</v>
      </c>
      <c r="N108" s="78">
        <v>0</v>
      </c>
      <c r="O108" s="78" t="s">
        <v>1062</v>
      </c>
      <c r="P108" s="78" t="s">
        <v>1063</v>
      </c>
      <c r="Q108" s="78" t="s">
        <v>1064</v>
      </c>
      <c r="R108" s="78" t="s">
        <v>70</v>
      </c>
      <c r="S108" s="78" t="s">
        <v>225</v>
      </c>
      <c r="T108" s="78" t="s">
        <v>72</v>
      </c>
      <c r="U108" s="78" t="s">
        <v>73</v>
      </c>
      <c r="V108" s="78">
        <v>80</v>
      </c>
      <c r="W108" s="78">
        <v>80</v>
      </c>
      <c r="X108" s="78">
        <v>0</v>
      </c>
      <c r="Y108" s="78"/>
      <c r="Z108" s="78" t="s">
        <v>73</v>
      </c>
      <c r="AA108" s="78" t="s">
        <v>73</v>
      </c>
      <c r="AB108" s="78" t="s">
        <v>74</v>
      </c>
      <c r="AC108" s="85"/>
      <c r="AD108" s="77" t="s">
        <v>73</v>
      </c>
      <c r="AE108" s="77" t="s">
        <v>1065</v>
      </c>
      <c r="AF108" s="77" t="s">
        <v>74</v>
      </c>
      <c r="AG108" s="76" t="s">
        <v>1066</v>
      </c>
      <c r="AH108" s="76" t="s">
        <v>1066</v>
      </c>
      <c r="AI108" s="78" t="s">
        <v>1067</v>
      </c>
      <c r="AJ108" s="78" t="s">
        <v>1068</v>
      </c>
      <c r="AK108" s="78" t="s">
        <v>247</v>
      </c>
      <c r="AL108" s="78" t="s">
        <v>460</v>
      </c>
      <c r="AM108" s="78" t="s">
        <v>461</v>
      </c>
      <c r="AN108" s="78" t="s">
        <v>1069</v>
      </c>
      <c r="AO108" s="78" t="s">
        <v>1070</v>
      </c>
      <c r="AP108" s="78" t="s">
        <v>736</v>
      </c>
      <c r="AQ108" s="78" t="s">
        <v>82</v>
      </c>
      <c r="AR108" s="78" t="s">
        <v>1071</v>
      </c>
      <c r="AS108" s="76">
        <v>13637841540</v>
      </c>
    </row>
    <row r="109" customFormat="true" ht="25" hidden="true" customHeight="true" spans="1:45">
      <c r="A109" s="75">
        <f t="shared" si="3"/>
        <v>101</v>
      </c>
      <c r="B109" s="126" t="s">
        <v>1072</v>
      </c>
      <c r="C109" s="78" t="s">
        <v>236</v>
      </c>
      <c r="D109" s="78" t="s">
        <v>62</v>
      </c>
      <c r="E109" s="85" t="s">
        <v>1073</v>
      </c>
      <c r="F109" s="76" t="s">
        <v>220</v>
      </c>
      <c r="G109" s="76" t="s">
        <v>286</v>
      </c>
      <c r="H109" s="78" t="s">
        <v>238</v>
      </c>
      <c r="I109" s="77" t="s">
        <v>1042</v>
      </c>
      <c r="J109" s="78" t="s">
        <v>1074</v>
      </c>
      <c r="K109" s="82">
        <v>233.635</v>
      </c>
      <c r="L109" s="82">
        <v>143.825</v>
      </c>
      <c r="M109" s="78">
        <v>0</v>
      </c>
      <c r="N109" s="78">
        <v>89.81</v>
      </c>
      <c r="O109" s="78" t="s">
        <v>1075</v>
      </c>
      <c r="P109" s="131" t="s">
        <v>1076</v>
      </c>
      <c r="Q109" s="131" t="s">
        <v>1076</v>
      </c>
      <c r="R109" s="78" t="s">
        <v>70</v>
      </c>
      <c r="S109" s="78" t="s">
        <v>243</v>
      </c>
      <c r="T109" s="82" t="s">
        <v>72</v>
      </c>
      <c r="U109" s="82" t="s">
        <v>73</v>
      </c>
      <c r="V109" s="82">
        <v>233.635</v>
      </c>
      <c r="W109" s="82">
        <v>143.825</v>
      </c>
      <c r="X109" s="78">
        <v>89.81</v>
      </c>
      <c r="Y109" s="77"/>
      <c r="Z109" s="78" t="s">
        <v>73</v>
      </c>
      <c r="AA109" s="78" t="s">
        <v>74</v>
      </c>
      <c r="AB109" s="78" t="s">
        <v>74</v>
      </c>
      <c r="AC109" s="78"/>
      <c r="AD109" s="78" t="s">
        <v>74</v>
      </c>
      <c r="AE109" s="78"/>
      <c r="AF109" s="78" t="s">
        <v>74</v>
      </c>
      <c r="AG109" s="76" t="s">
        <v>1077</v>
      </c>
      <c r="AH109" s="76" t="s">
        <v>1077</v>
      </c>
      <c r="AI109" s="78" t="s">
        <v>1078</v>
      </c>
      <c r="AJ109" s="119" t="s">
        <v>1079</v>
      </c>
      <c r="AK109" s="78" t="s">
        <v>247</v>
      </c>
      <c r="AL109" s="78" t="s">
        <v>248</v>
      </c>
      <c r="AM109" s="78" t="s">
        <v>249</v>
      </c>
      <c r="AN109" s="78" t="s">
        <v>250</v>
      </c>
      <c r="AO109" s="78" t="s">
        <v>1080</v>
      </c>
      <c r="AP109" s="78" t="s">
        <v>252</v>
      </c>
      <c r="AQ109" s="78" t="s">
        <v>82</v>
      </c>
      <c r="AR109" s="78" t="s">
        <v>253</v>
      </c>
      <c r="AS109" s="76">
        <v>18983923130</v>
      </c>
    </row>
    <row r="110" customFormat="true" ht="25" hidden="true" customHeight="true" spans="1:45">
      <c r="A110" s="75">
        <f t="shared" si="3"/>
        <v>102</v>
      </c>
      <c r="B110" s="126" t="s">
        <v>1081</v>
      </c>
      <c r="C110" s="78" t="s">
        <v>236</v>
      </c>
      <c r="D110" s="78" t="s">
        <v>62</v>
      </c>
      <c r="E110" s="85" t="s">
        <v>1073</v>
      </c>
      <c r="F110" s="84" t="s">
        <v>220</v>
      </c>
      <c r="G110" s="84" t="s">
        <v>286</v>
      </c>
      <c r="H110" s="78" t="s">
        <v>238</v>
      </c>
      <c r="I110" s="77" t="s">
        <v>1042</v>
      </c>
      <c r="J110" s="78" t="s">
        <v>1082</v>
      </c>
      <c r="K110" s="82">
        <v>218.375</v>
      </c>
      <c r="L110" s="82">
        <v>156.475</v>
      </c>
      <c r="M110" s="78">
        <v>0</v>
      </c>
      <c r="N110" s="78">
        <v>61.9</v>
      </c>
      <c r="O110" s="78" t="s">
        <v>1083</v>
      </c>
      <c r="P110" s="131" t="s">
        <v>1084</v>
      </c>
      <c r="Q110" s="131" t="s">
        <v>1084</v>
      </c>
      <c r="R110" s="78" t="s">
        <v>70</v>
      </c>
      <c r="S110" s="78" t="s">
        <v>243</v>
      </c>
      <c r="T110" s="82" t="s">
        <v>72</v>
      </c>
      <c r="U110" s="82" t="s">
        <v>73</v>
      </c>
      <c r="V110" s="82">
        <v>218.375</v>
      </c>
      <c r="W110" s="82">
        <v>156.475</v>
      </c>
      <c r="X110" s="78">
        <v>61.9</v>
      </c>
      <c r="Y110" s="77"/>
      <c r="Z110" s="78" t="s">
        <v>73</v>
      </c>
      <c r="AA110" s="78" t="s">
        <v>74</v>
      </c>
      <c r="AB110" s="78" t="s">
        <v>74</v>
      </c>
      <c r="AC110" s="78"/>
      <c r="AD110" s="78" t="s">
        <v>74</v>
      </c>
      <c r="AE110" s="78"/>
      <c r="AF110" s="78" t="s">
        <v>74</v>
      </c>
      <c r="AG110" s="76" t="s">
        <v>487</v>
      </c>
      <c r="AH110" s="76" t="s">
        <v>487</v>
      </c>
      <c r="AI110" s="78" t="s">
        <v>1085</v>
      </c>
      <c r="AJ110" s="119" t="s">
        <v>1086</v>
      </c>
      <c r="AK110" s="78" t="s">
        <v>247</v>
      </c>
      <c r="AL110" s="78" t="s">
        <v>248</v>
      </c>
      <c r="AM110" s="78" t="s">
        <v>249</v>
      </c>
      <c r="AN110" s="78" t="s">
        <v>250</v>
      </c>
      <c r="AO110" s="78" t="s">
        <v>775</v>
      </c>
      <c r="AP110" s="78" t="s">
        <v>252</v>
      </c>
      <c r="AQ110" s="78" t="s">
        <v>82</v>
      </c>
      <c r="AR110" s="78" t="s">
        <v>253</v>
      </c>
      <c r="AS110" s="76">
        <v>18983923130</v>
      </c>
    </row>
    <row r="111" customFormat="true" ht="25" hidden="true" customHeight="true" spans="1:45">
      <c r="A111" s="75">
        <f t="shared" si="3"/>
        <v>103</v>
      </c>
      <c r="B111" s="78" t="s">
        <v>1087</v>
      </c>
      <c r="C111" s="78" t="s">
        <v>219</v>
      </c>
      <c r="D111" s="78" t="s">
        <v>62</v>
      </c>
      <c r="E111" s="78" t="s">
        <v>1088</v>
      </c>
      <c r="F111" s="76" t="s">
        <v>220</v>
      </c>
      <c r="G111" s="76" t="s">
        <v>286</v>
      </c>
      <c r="H111" s="76" t="s">
        <v>64</v>
      </c>
      <c r="I111" s="78" t="s">
        <v>1042</v>
      </c>
      <c r="J111" s="78" t="s">
        <v>1089</v>
      </c>
      <c r="K111" s="78">
        <v>75</v>
      </c>
      <c r="L111" s="78">
        <v>75</v>
      </c>
      <c r="M111" s="78">
        <v>0</v>
      </c>
      <c r="N111" s="78">
        <v>0</v>
      </c>
      <c r="O111" s="78" t="s">
        <v>1090</v>
      </c>
      <c r="P111" s="78" t="s">
        <v>1091</v>
      </c>
      <c r="Q111" s="78" t="s">
        <v>1092</v>
      </c>
      <c r="R111" s="78" t="s">
        <v>70</v>
      </c>
      <c r="S111" s="78" t="s">
        <v>225</v>
      </c>
      <c r="T111" s="78" t="s">
        <v>72</v>
      </c>
      <c r="U111" s="78" t="s">
        <v>73</v>
      </c>
      <c r="V111" s="78">
        <v>75</v>
      </c>
      <c r="W111" s="78">
        <v>75</v>
      </c>
      <c r="X111" s="78">
        <v>0</v>
      </c>
      <c r="Y111" s="78"/>
      <c r="Z111" s="78" t="s">
        <v>73</v>
      </c>
      <c r="AA111" s="78" t="s">
        <v>73</v>
      </c>
      <c r="AB111" s="78" t="s">
        <v>74</v>
      </c>
      <c r="AC111" s="85"/>
      <c r="AD111" s="77" t="s">
        <v>73</v>
      </c>
      <c r="AE111" s="77" t="s">
        <v>1093</v>
      </c>
      <c r="AF111" s="77" t="s">
        <v>74</v>
      </c>
      <c r="AG111" s="76" t="s">
        <v>1094</v>
      </c>
      <c r="AH111" s="76" t="s">
        <v>1094</v>
      </c>
      <c r="AI111" s="78" t="s">
        <v>1095</v>
      </c>
      <c r="AJ111" s="78" t="s">
        <v>1096</v>
      </c>
      <c r="AK111" s="78" t="s">
        <v>247</v>
      </c>
      <c r="AL111" s="78" t="s">
        <v>460</v>
      </c>
      <c r="AM111" s="78" t="s">
        <v>1097</v>
      </c>
      <c r="AN111" s="78" t="s">
        <v>1098</v>
      </c>
      <c r="AO111" s="78" t="s">
        <v>1099</v>
      </c>
      <c r="AP111" s="78" t="s">
        <v>736</v>
      </c>
      <c r="AQ111" s="78" t="s">
        <v>82</v>
      </c>
      <c r="AR111" s="78" t="s">
        <v>1100</v>
      </c>
      <c r="AS111" s="76">
        <v>13896973984</v>
      </c>
    </row>
    <row r="112" customFormat="true" ht="25" hidden="true" customHeight="true" spans="1:45">
      <c r="A112" s="75">
        <f t="shared" si="3"/>
        <v>104</v>
      </c>
      <c r="B112" s="126" t="s">
        <v>1101</v>
      </c>
      <c r="C112" s="78" t="s">
        <v>236</v>
      </c>
      <c r="D112" s="78" t="s">
        <v>62</v>
      </c>
      <c r="E112" s="85" t="s">
        <v>1088</v>
      </c>
      <c r="F112" s="76" t="s">
        <v>220</v>
      </c>
      <c r="G112" s="76" t="s">
        <v>286</v>
      </c>
      <c r="H112" s="78" t="s">
        <v>238</v>
      </c>
      <c r="I112" s="77" t="s">
        <v>1042</v>
      </c>
      <c r="J112" s="78" t="s">
        <v>1102</v>
      </c>
      <c r="K112" s="82">
        <v>294.165</v>
      </c>
      <c r="L112" s="82">
        <v>211.365</v>
      </c>
      <c r="M112" s="78">
        <v>0</v>
      </c>
      <c r="N112" s="78">
        <v>82.8</v>
      </c>
      <c r="O112" s="78" t="s">
        <v>1103</v>
      </c>
      <c r="P112" s="131" t="s">
        <v>1104</v>
      </c>
      <c r="Q112" s="131" t="s">
        <v>1105</v>
      </c>
      <c r="R112" s="78" t="s">
        <v>70</v>
      </c>
      <c r="S112" s="78" t="s">
        <v>243</v>
      </c>
      <c r="T112" s="82" t="s">
        <v>72</v>
      </c>
      <c r="U112" s="82" t="s">
        <v>73</v>
      </c>
      <c r="V112" s="82">
        <v>294.165</v>
      </c>
      <c r="W112" s="82">
        <v>211.365</v>
      </c>
      <c r="X112" s="78">
        <v>82.8</v>
      </c>
      <c r="Y112" s="77"/>
      <c r="Z112" s="78" t="s">
        <v>73</v>
      </c>
      <c r="AA112" s="78" t="s">
        <v>73</v>
      </c>
      <c r="AB112" s="78" t="s">
        <v>74</v>
      </c>
      <c r="AC112" s="78"/>
      <c r="AD112" s="78" t="s">
        <v>74</v>
      </c>
      <c r="AE112" s="78"/>
      <c r="AF112" s="78" t="s">
        <v>74</v>
      </c>
      <c r="AG112" s="76" t="s">
        <v>1106</v>
      </c>
      <c r="AH112" s="76" t="s">
        <v>1106</v>
      </c>
      <c r="AI112" s="78" t="s">
        <v>1107</v>
      </c>
      <c r="AJ112" s="119" t="s">
        <v>246</v>
      </c>
      <c r="AK112" s="78" t="s">
        <v>247</v>
      </c>
      <c r="AL112" s="78" t="s">
        <v>248</v>
      </c>
      <c r="AM112" s="78" t="s">
        <v>249</v>
      </c>
      <c r="AN112" s="78" t="s">
        <v>250</v>
      </c>
      <c r="AO112" s="78" t="s">
        <v>1108</v>
      </c>
      <c r="AP112" s="78" t="s">
        <v>252</v>
      </c>
      <c r="AQ112" s="78" t="s">
        <v>82</v>
      </c>
      <c r="AR112" s="78" t="s">
        <v>253</v>
      </c>
      <c r="AS112" s="76">
        <v>18983923130</v>
      </c>
    </row>
    <row r="113" customFormat="true" ht="25" hidden="true" customHeight="true" spans="1:45">
      <c r="A113" s="75">
        <f t="shared" si="3"/>
        <v>105</v>
      </c>
      <c r="B113" s="77" t="s">
        <v>1109</v>
      </c>
      <c r="C113" s="78" t="s">
        <v>236</v>
      </c>
      <c r="D113" s="78" t="s">
        <v>62</v>
      </c>
      <c r="E113" s="85" t="s">
        <v>1088</v>
      </c>
      <c r="F113" s="84" t="s">
        <v>220</v>
      </c>
      <c r="G113" s="84" t="s">
        <v>286</v>
      </c>
      <c r="H113" s="78" t="s">
        <v>238</v>
      </c>
      <c r="I113" s="77" t="s">
        <v>1042</v>
      </c>
      <c r="J113" s="78" t="s">
        <v>1110</v>
      </c>
      <c r="K113" s="82">
        <v>192.71</v>
      </c>
      <c r="L113" s="82">
        <v>115.5</v>
      </c>
      <c r="M113" s="78">
        <v>0</v>
      </c>
      <c r="N113" s="78">
        <v>77.21</v>
      </c>
      <c r="O113" s="78" t="s">
        <v>1111</v>
      </c>
      <c r="P113" s="131" t="s">
        <v>1112</v>
      </c>
      <c r="Q113" s="131" t="s">
        <v>1113</v>
      </c>
      <c r="R113" s="78" t="s">
        <v>70</v>
      </c>
      <c r="S113" s="78" t="s">
        <v>243</v>
      </c>
      <c r="T113" s="82" t="s">
        <v>72</v>
      </c>
      <c r="U113" s="82" t="s">
        <v>73</v>
      </c>
      <c r="V113" s="82">
        <v>192.71</v>
      </c>
      <c r="W113" s="82">
        <v>115.5</v>
      </c>
      <c r="X113" s="78">
        <v>77.21</v>
      </c>
      <c r="Y113" s="77"/>
      <c r="Z113" s="78" t="s">
        <v>73</v>
      </c>
      <c r="AA113" s="78" t="s">
        <v>73</v>
      </c>
      <c r="AB113" s="78" t="s">
        <v>74</v>
      </c>
      <c r="AC113" s="78"/>
      <c r="AD113" s="78" t="s">
        <v>74</v>
      </c>
      <c r="AE113" s="78"/>
      <c r="AF113" s="78" t="s">
        <v>74</v>
      </c>
      <c r="AG113" s="76" t="s">
        <v>1114</v>
      </c>
      <c r="AH113" s="76" t="s">
        <v>1114</v>
      </c>
      <c r="AI113" s="78" t="s">
        <v>1115</v>
      </c>
      <c r="AJ113" s="119" t="s">
        <v>1116</v>
      </c>
      <c r="AK113" s="78" t="s">
        <v>247</v>
      </c>
      <c r="AL113" s="78" t="s">
        <v>248</v>
      </c>
      <c r="AM113" s="78" t="s">
        <v>249</v>
      </c>
      <c r="AN113" s="78" t="s">
        <v>250</v>
      </c>
      <c r="AO113" s="78" t="s">
        <v>1117</v>
      </c>
      <c r="AP113" s="78" t="s">
        <v>252</v>
      </c>
      <c r="AQ113" s="78" t="s">
        <v>82</v>
      </c>
      <c r="AR113" s="78" t="s">
        <v>253</v>
      </c>
      <c r="AS113" s="76">
        <v>18983923130</v>
      </c>
    </row>
    <row r="114" customFormat="true" ht="25" hidden="true" customHeight="true" spans="1:45">
      <c r="A114" s="75">
        <f t="shared" si="3"/>
        <v>106</v>
      </c>
      <c r="B114" s="76" t="s">
        <v>1118</v>
      </c>
      <c r="C114" s="76" t="s">
        <v>219</v>
      </c>
      <c r="D114" s="76" t="s">
        <v>62</v>
      </c>
      <c r="E114" s="76" t="s">
        <v>1119</v>
      </c>
      <c r="F114" s="76" t="s">
        <v>220</v>
      </c>
      <c r="G114" s="76">
        <v>2020.12</v>
      </c>
      <c r="H114" s="76" t="s">
        <v>64</v>
      </c>
      <c r="I114" s="76" t="s">
        <v>1120</v>
      </c>
      <c r="J114" s="76" t="s">
        <v>1121</v>
      </c>
      <c r="K114" s="78">
        <v>10.06</v>
      </c>
      <c r="L114" s="78">
        <v>10.06</v>
      </c>
      <c r="M114" s="78">
        <v>0</v>
      </c>
      <c r="N114" s="78">
        <v>0</v>
      </c>
      <c r="O114" s="78" t="s">
        <v>1122</v>
      </c>
      <c r="P114" s="78" t="s">
        <v>269</v>
      </c>
      <c r="Q114" s="78" t="s">
        <v>270</v>
      </c>
      <c r="R114" s="78" t="s">
        <v>70</v>
      </c>
      <c r="S114" s="78" t="s">
        <v>225</v>
      </c>
      <c r="T114" s="78" t="s">
        <v>72</v>
      </c>
      <c r="U114" s="78" t="s">
        <v>73</v>
      </c>
      <c r="V114" s="78">
        <v>10.06</v>
      </c>
      <c r="W114" s="78">
        <v>10.06</v>
      </c>
      <c r="X114" s="78">
        <v>0</v>
      </c>
      <c r="Y114" s="76"/>
      <c r="Z114" s="76" t="s">
        <v>73</v>
      </c>
      <c r="AA114" s="76" t="s">
        <v>74</v>
      </c>
      <c r="AB114" s="76" t="s">
        <v>74</v>
      </c>
      <c r="AC114" s="76"/>
      <c r="AD114" s="76" t="s">
        <v>74</v>
      </c>
      <c r="AE114" s="76"/>
      <c r="AF114" s="76" t="s">
        <v>74</v>
      </c>
      <c r="AG114" s="76" t="s">
        <v>1123</v>
      </c>
      <c r="AH114" s="76" t="s">
        <v>1123</v>
      </c>
      <c r="AI114" s="76" t="s">
        <v>272</v>
      </c>
      <c r="AJ114" s="76" t="s">
        <v>1124</v>
      </c>
      <c r="AK114" s="76" t="s">
        <v>1125</v>
      </c>
      <c r="AL114" s="76" t="s">
        <v>230</v>
      </c>
      <c r="AM114" s="76" t="s">
        <v>231</v>
      </c>
      <c r="AN114" s="76" t="s">
        <v>232</v>
      </c>
      <c r="AO114" s="76" t="s">
        <v>1126</v>
      </c>
      <c r="AP114" s="76" t="s">
        <v>234</v>
      </c>
      <c r="AQ114" s="76" t="s">
        <v>82</v>
      </c>
      <c r="AR114" s="76" t="s">
        <v>83</v>
      </c>
      <c r="AS114" s="76" t="s">
        <v>84</v>
      </c>
    </row>
    <row r="115" customFormat="true" ht="25" hidden="true" customHeight="true" spans="1:45">
      <c r="A115" s="75">
        <f t="shared" si="3"/>
        <v>107</v>
      </c>
      <c r="B115" s="76" t="s">
        <v>1127</v>
      </c>
      <c r="C115" s="76" t="s">
        <v>165</v>
      </c>
      <c r="D115" s="76" t="s">
        <v>62</v>
      </c>
      <c r="E115" s="85" t="s">
        <v>1119</v>
      </c>
      <c r="F115" s="76" t="s">
        <v>167</v>
      </c>
      <c r="G115" s="76" t="s">
        <v>168</v>
      </c>
      <c r="H115" s="76" t="s">
        <v>169</v>
      </c>
      <c r="I115" s="85" t="s">
        <v>1120</v>
      </c>
      <c r="J115" s="76" t="s">
        <v>1128</v>
      </c>
      <c r="K115" s="82">
        <v>1.4</v>
      </c>
      <c r="L115" s="82">
        <v>1.4</v>
      </c>
      <c r="M115" s="78">
        <v>0</v>
      </c>
      <c r="N115" s="78">
        <v>0</v>
      </c>
      <c r="O115" s="78" t="s">
        <v>1129</v>
      </c>
      <c r="P115" s="78" t="s">
        <v>173</v>
      </c>
      <c r="Q115" s="78" t="s">
        <v>1130</v>
      </c>
      <c r="R115" s="78" t="s">
        <v>70</v>
      </c>
      <c r="S115" s="78" t="s">
        <v>175</v>
      </c>
      <c r="T115" s="82" t="s">
        <v>72</v>
      </c>
      <c r="U115" s="82" t="s">
        <v>73</v>
      </c>
      <c r="V115" s="82">
        <v>1.4</v>
      </c>
      <c r="W115" s="82">
        <v>1.4</v>
      </c>
      <c r="X115" s="78">
        <v>0</v>
      </c>
      <c r="Y115" s="115"/>
      <c r="Z115" s="78" t="s">
        <v>73</v>
      </c>
      <c r="AA115" s="78" t="s">
        <v>74</v>
      </c>
      <c r="AB115" s="78" t="s">
        <v>74</v>
      </c>
      <c r="AC115" s="78"/>
      <c r="AD115" s="78" t="s">
        <v>74</v>
      </c>
      <c r="AE115" s="78"/>
      <c r="AF115" s="78" t="s">
        <v>74</v>
      </c>
      <c r="AG115" s="76" t="s">
        <v>745</v>
      </c>
      <c r="AH115" s="76" t="s">
        <v>745</v>
      </c>
      <c r="AI115" s="76" t="s">
        <v>1131</v>
      </c>
      <c r="AJ115" s="76" t="s">
        <v>1132</v>
      </c>
      <c r="AK115" s="76" t="s">
        <v>179</v>
      </c>
      <c r="AL115" s="76" t="s">
        <v>180</v>
      </c>
      <c r="AM115" s="76" t="s">
        <v>181</v>
      </c>
      <c r="AN115" s="76"/>
      <c r="AO115" s="76" t="s">
        <v>1133</v>
      </c>
      <c r="AP115" s="76" t="s">
        <v>183</v>
      </c>
      <c r="AQ115" s="76" t="s">
        <v>82</v>
      </c>
      <c r="AR115" s="76" t="s">
        <v>184</v>
      </c>
      <c r="AS115" s="76" t="s">
        <v>185</v>
      </c>
    </row>
    <row r="116" customFormat="true" ht="25" hidden="true" customHeight="true" spans="1:45">
      <c r="A116" s="75">
        <f t="shared" si="3"/>
        <v>108</v>
      </c>
      <c r="B116" s="77" t="s">
        <v>1134</v>
      </c>
      <c r="C116" s="78" t="s">
        <v>236</v>
      </c>
      <c r="D116" s="78" t="s">
        <v>62</v>
      </c>
      <c r="E116" s="77" t="s">
        <v>1135</v>
      </c>
      <c r="F116" s="76" t="s">
        <v>220</v>
      </c>
      <c r="G116" s="76" t="s">
        <v>286</v>
      </c>
      <c r="H116" s="78" t="s">
        <v>238</v>
      </c>
      <c r="I116" s="77" t="s">
        <v>1120</v>
      </c>
      <c r="J116" s="78" t="s">
        <v>1136</v>
      </c>
      <c r="K116" s="82">
        <v>130.86</v>
      </c>
      <c r="L116" s="82">
        <v>60.0606</v>
      </c>
      <c r="M116" s="78">
        <v>0</v>
      </c>
      <c r="N116" s="78">
        <v>70.7994</v>
      </c>
      <c r="O116" s="78" t="s">
        <v>1137</v>
      </c>
      <c r="P116" s="104" t="s">
        <v>1138</v>
      </c>
      <c r="Q116" s="104" t="s">
        <v>1139</v>
      </c>
      <c r="R116" s="78" t="s">
        <v>70</v>
      </c>
      <c r="S116" s="78" t="s">
        <v>243</v>
      </c>
      <c r="T116" s="82" t="s">
        <v>72</v>
      </c>
      <c r="U116" s="82" t="s">
        <v>73</v>
      </c>
      <c r="V116" s="82">
        <v>130.86</v>
      </c>
      <c r="W116" s="82">
        <v>60.0606</v>
      </c>
      <c r="X116" s="78">
        <v>70.7994</v>
      </c>
      <c r="Y116" s="77"/>
      <c r="Z116" s="78" t="s">
        <v>73</v>
      </c>
      <c r="AA116" s="78" t="s">
        <v>74</v>
      </c>
      <c r="AB116" s="78" t="s">
        <v>74</v>
      </c>
      <c r="AC116" s="78"/>
      <c r="AD116" s="78" t="s">
        <v>74</v>
      </c>
      <c r="AE116" s="78"/>
      <c r="AF116" s="78" t="s">
        <v>74</v>
      </c>
      <c r="AG116" s="76" t="s">
        <v>987</v>
      </c>
      <c r="AH116" s="76" t="s">
        <v>987</v>
      </c>
      <c r="AI116" s="78" t="s">
        <v>1140</v>
      </c>
      <c r="AJ116" s="119" t="s">
        <v>349</v>
      </c>
      <c r="AK116" s="78" t="s">
        <v>247</v>
      </c>
      <c r="AL116" s="78" t="s">
        <v>248</v>
      </c>
      <c r="AM116" s="78" t="s">
        <v>249</v>
      </c>
      <c r="AN116" s="78" t="s">
        <v>250</v>
      </c>
      <c r="AO116" s="78" t="s">
        <v>1141</v>
      </c>
      <c r="AP116" s="78" t="s">
        <v>252</v>
      </c>
      <c r="AQ116" s="78" t="s">
        <v>82</v>
      </c>
      <c r="AR116" s="78" t="s">
        <v>253</v>
      </c>
      <c r="AS116" s="76">
        <v>18983923130</v>
      </c>
    </row>
    <row r="117" customFormat="true" ht="25" hidden="true" customHeight="true" spans="1:45">
      <c r="A117" s="75">
        <f t="shared" si="3"/>
        <v>109</v>
      </c>
      <c r="B117" s="77" t="s">
        <v>1142</v>
      </c>
      <c r="C117" s="78" t="s">
        <v>236</v>
      </c>
      <c r="D117" s="78" t="s">
        <v>62</v>
      </c>
      <c r="E117" s="77" t="s">
        <v>1143</v>
      </c>
      <c r="F117" s="76" t="s">
        <v>220</v>
      </c>
      <c r="G117" s="76" t="s">
        <v>286</v>
      </c>
      <c r="H117" s="78" t="s">
        <v>238</v>
      </c>
      <c r="I117" s="77" t="s">
        <v>1120</v>
      </c>
      <c r="J117" s="78" t="s">
        <v>1144</v>
      </c>
      <c r="K117" s="82">
        <v>84.7527</v>
      </c>
      <c r="L117" s="82">
        <v>63.855</v>
      </c>
      <c r="M117" s="78">
        <v>0</v>
      </c>
      <c r="N117" s="78">
        <v>20.8977</v>
      </c>
      <c r="O117" s="78" t="s">
        <v>1145</v>
      </c>
      <c r="P117" s="104" t="s">
        <v>1146</v>
      </c>
      <c r="Q117" s="104" t="s">
        <v>1147</v>
      </c>
      <c r="R117" s="78" t="s">
        <v>70</v>
      </c>
      <c r="S117" s="78" t="s">
        <v>243</v>
      </c>
      <c r="T117" s="82" t="s">
        <v>72</v>
      </c>
      <c r="U117" s="82" t="s">
        <v>73</v>
      </c>
      <c r="V117" s="82">
        <v>84.7527</v>
      </c>
      <c r="W117" s="82">
        <v>63.855</v>
      </c>
      <c r="X117" s="78">
        <v>20.8977</v>
      </c>
      <c r="Y117" s="77"/>
      <c r="Z117" s="78" t="s">
        <v>73</v>
      </c>
      <c r="AA117" s="78" t="s">
        <v>74</v>
      </c>
      <c r="AB117" s="78" t="s">
        <v>74</v>
      </c>
      <c r="AC117" s="78"/>
      <c r="AD117" s="78" t="s">
        <v>74</v>
      </c>
      <c r="AE117" s="78"/>
      <c r="AF117" s="78" t="s">
        <v>74</v>
      </c>
      <c r="AG117" s="76" t="s">
        <v>1148</v>
      </c>
      <c r="AH117" s="76" t="s">
        <v>1148</v>
      </c>
      <c r="AI117" s="78" t="s">
        <v>1149</v>
      </c>
      <c r="AJ117" s="119" t="s">
        <v>817</v>
      </c>
      <c r="AK117" s="78" t="s">
        <v>247</v>
      </c>
      <c r="AL117" s="78" t="s">
        <v>248</v>
      </c>
      <c r="AM117" s="78" t="s">
        <v>249</v>
      </c>
      <c r="AN117" s="78" t="s">
        <v>250</v>
      </c>
      <c r="AO117" s="78" t="s">
        <v>1150</v>
      </c>
      <c r="AP117" s="78" t="s">
        <v>252</v>
      </c>
      <c r="AQ117" s="78" t="s">
        <v>82</v>
      </c>
      <c r="AR117" s="78" t="s">
        <v>253</v>
      </c>
      <c r="AS117" s="76">
        <v>18983923130</v>
      </c>
    </row>
    <row r="118" customFormat="true" ht="25" hidden="true" customHeight="true" spans="1:45">
      <c r="A118" s="75">
        <f t="shared" si="3"/>
        <v>110</v>
      </c>
      <c r="B118" s="77" t="s">
        <v>1151</v>
      </c>
      <c r="C118" s="78" t="s">
        <v>236</v>
      </c>
      <c r="D118" s="78" t="s">
        <v>62</v>
      </c>
      <c r="E118" s="77" t="s">
        <v>1143</v>
      </c>
      <c r="F118" s="84" t="s">
        <v>220</v>
      </c>
      <c r="G118" s="84" t="s">
        <v>286</v>
      </c>
      <c r="H118" s="78" t="s">
        <v>238</v>
      </c>
      <c r="I118" s="77" t="s">
        <v>1120</v>
      </c>
      <c r="J118" s="78" t="s">
        <v>1144</v>
      </c>
      <c r="K118" s="82">
        <v>66.4519</v>
      </c>
      <c r="L118" s="82">
        <v>49.39</v>
      </c>
      <c r="M118" s="78">
        <v>0</v>
      </c>
      <c r="N118" s="78">
        <v>17.0619</v>
      </c>
      <c r="O118" s="78" t="s">
        <v>1152</v>
      </c>
      <c r="P118" s="104" t="s">
        <v>1153</v>
      </c>
      <c r="Q118" s="104" t="s">
        <v>1154</v>
      </c>
      <c r="R118" s="78" t="s">
        <v>70</v>
      </c>
      <c r="S118" s="78" t="s">
        <v>243</v>
      </c>
      <c r="T118" s="82" t="s">
        <v>72</v>
      </c>
      <c r="U118" s="82" t="s">
        <v>73</v>
      </c>
      <c r="V118" s="82">
        <v>66.4519</v>
      </c>
      <c r="W118" s="82">
        <v>49.39</v>
      </c>
      <c r="X118" s="78">
        <v>17.0619</v>
      </c>
      <c r="Y118" s="77"/>
      <c r="Z118" s="78" t="s">
        <v>73</v>
      </c>
      <c r="AA118" s="78" t="s">
        <v>74</v>
      </c>
      <c r="AB118" s="78" t="s">
        <v>74</v>
      </c>
      <c r="AC118" s="78"/>
      <c r="AD118" s="78" t="s">
        <v>74</v>
      </c>
      <c r="AE118" s="78"/>
      <c r="AF118" s="78" t="s">
        <v>74</v>
      </c>
      <c r="AG118" s="76" t="s">
        <v>1155</v>
      </c>
      <c r="AH118" s="76" t="s">
        <v>1155</v>
      </c>
      <c r="AI118" s="78" t="s">
        <v>1156</v>
      </c>
      <c r="AJ118" s="119" t="s">
        <v>817</v>
      </c>
      <c r="AK118" s="78" t="s">
        <v>247</v>
      </c>
      <c r="AL118" s="78" t="s">
        <v>248</v>
      </c>
      <c r="AM118" s="78" t="s">
        <v>249</v>
      </c>
      <c r="AN118" s="78" t="s">
        <v>250</v>
      </c>
      <c r="AO118" s="78" t="s">
        <v>1157</v>
      </c>
      <c r="AP118" s="78" t="s">
        <v>252</v>
      </c>
      <c r="AQ118" s="78" t="s">
        <v>82</v>
      </c>
      <c r="AR118" s="78" t="s">
        <v>253</v>
      </c>
      <c r="AS118" s="76">
        <v>18983923130</v>
      </c>
    </row>
    <row r="119" customFormat="true" ht="25" hidden="true" customHeight="true" spans="1:45">
      <c r="A119" s="75">
        <f t="shared" si="3"/>
        <v>111</v>
      </c>
      <c r="B119" s="77" t="s">
        <v>1158</v>
      </c>
      <c r="C119" s="78" t="s">
        <v>236</v>
      </c>
      <c r="D119" s="78" t="s">
        <v>62</v>
      </c>
      <c r="E119" s="77" t="s">
        <v>1143</v>
      </c>
      <c r="F119" s="76" t="s">
        <v>220</v>
      </c>
      <c r="G119" s="76" t="s">
        <v>286</v>
      </c>
      <c r="H119" s="78" t="s">
        <v>238</v>
      </c>
      <c r="I119" s="77" t="s">
        <v>1120</v>
      </c>
      <c r="J119" s="78" t="s">
        <v>1144</v>
      </c>
      <c r="K119" s="82">
        <v>56.7489</v>
      </c>
      <c r="L119" s="82">
        <v>42.119</v>
      </c>
      <c r="M119" s="78">
        <v>0</v>
      </c>
      <c r="N119" s="78">
        <v>14.6299</v>
      </c>
      <c r="O119" s="78" t="s">
        <v>1159</v>
      </c>
      <c r="P119" s="104" t="s">
        <v>1160</v>
      </c>
      <c r="Q119" s="104" t="s">
        <v>1161</v>
      </c>
      <c r="R119" s="78" t="s">
        <v>70</v>
      </c>
      <c r="S119" s="78" t="s">
        <v>243</v>
      </c>
      <c r="T119" s="82" t="s">
        <v>72</v>
      </c>
      <c r="U119" s="82" t="s">
        <v>73</v>
      </c>
      <c r="V119" s="82">
        <v>56.7489</v>
      </c>
      <c r="W119" s="82">
        <v>42.119</v>
      </c>
      <c r="X119" s="78">
        <v>14.6299</v>
      </c>
      <c r="Y119" s="77"/>
      <c r="Z119" s="78" t="s">
        <v>73</v>
      </c>
      <c r="AA119" s="78" t="s">
        <v>74</v>
      </c>
      <c r="AB119" s="78" t="s">
        <v>74</v>
      </c>
      <c r="AC119" s="78"/>
      <c r="AD119" s="78" t="s">
        <v>74</v>
      </c>
      <c r="AE119" s="78"/>
      <c r="AF119" s="78" t="s">
        <v>74</v>
      </c>
      <c r="AG119" s="76" t="s">
        <v>364</v>
      </c>
      <c r="AH119" s="76" t="s">
        <v>364</v>
      </c>
      <c r="AI119" s="78" t="s">
        <v>1162</v>
      </c>
      <c r="AJ119" s="119" t="s">
        <v>817</v>
      </c>
      <c r="AK119" s="78" t="s">
        <v>247</v>
      </c>
      <c r="AL119" s="78" t="s">
        <v>248</v>
      </c>
      <c r="AM119" s="78" t="s">
        <v>249</v>
      </c>
      <c r="AN119" s="78" t="s">
        <v>250</v>
      </c>
      <c r="AO119" s="78" t="s">
        <v>367</v>
      </c>
      <c r="AP119" s="78" t="s">
        <v>252</v>
      </c>
      <c r="AQ119" s="78" t="s">
        <v>82</v>
      </c>
      <c r="AR119" s="78" t="s">
        <v>253</v>
      </c>
      <c r="AS119" s="76">
        <v>18983923130</v>
      </c>
    </row>
    <row r="120" customFormat="true" ht="25" hidden="true" customHeight="true" spans="1:45">
      <c r="A120" s="75">
        <f t="shared" ref="A120:A130" si="4">ROW()-8</f>
        <v>112</v>
      </c>
      <c r="B120" s="77" t="s">
        <v>1163</v>
      </c>
      <c r="C120" s="78" t="s">
        <v>236</v>
      </c>
      <c r="D120" s="78" t="s">
        <v>62</v>
      </c>
      <c r="E120" s="77" t="s">
        <v>1143</v>
      </c>
      <c r="F120" s="84" t="s">
        <v>220</v>
      </c>
      <c r="G120" s="84" t="s">
        <v>286</v>
      </c>
      <c r="H120" s="78" t="s">
        <v>238</v>
      </c>
      <c r="I120" s="77" t="s">
        <v>1120</v>
      </c>
      <c r="J120" s="78" t="s">
        <v>1144</v>
      </c>
      <c r="K120" s="82">
        <v>77.211</v>
      </c>
      <c r="L120" s="82">
        <v>59.6522</v>
      </c>
      <c r="M120" s="78">
        <v>0</v>
      </c>
      <c r="N120" s="78">
        <v>17.5588</v>
      </c>
      <c r="O120" s="78" t="s">
        <v>1164</v>
      </c>
      <c r="P120" s="104" t="s">
        <v>1165</v>
      </c>
      <c r="Q120" s="104" t="s">
        <v>1166</v>
      </c>
      <c r="R120" s="78" t="s">
        <v>70</v>
      </c>
      <c r="S120" s="78" t="s">
        <v>243</v>
      </c>
      <c r="T120" s="82" t="s">
        <v>72</v>
      </c>
      <c r="U120" s="82" t="s">
        <v>73</v>
      </c>
      <c r="V120" s="82">
        <v>77.211</v>
      </c>
      <c r="W120" s="82">
        <v>59.6522</v>
      </c>
      <c r="X120" s="78">
        <v>17.5588</v>
      </c>
      <c r="Y120" s="77"/>
      <c r="Z120" s="78" t="s">
        <v>73</v>
      </c>
      <c r="AA120" s="78" t="s">
        <v>74</v>
      </c>
      <c r="AB120" s="78" t="s">
        <v>74</v>
      </c>
      <c r="AC120" s="78"/>
      <c r="AD120" s="78" t="s">
        <v>74</v>
      </c>
      <c r="AE120" s="78"/>
      <c r="AF120" s="78" t="s">
        <v>74</v>
      </c>
      <c r="AG120" s="76" t="s">
        <v>1167</v>
      </c>
      <c r="AH120" s="76" t="s">
        <v>1167</v>
      </c>
      <c r="AI120" s="78" t="s">
        <v>1168</v>
      </c>
      <c r="AJ120" s="119" t="s">
        <v>817</v>
      </c>
      <c r="AK120" s="78" t="s">
        <v>247</v>
      </c>
      <c r="AL120" s="78" t="s">
        <v>248</v>
      </c>
      <c r="AM120" s="78" t="s">
        <v>249</v>
      </c>
      <c r="AN120" s="78" t="s">
        <v>250</v>
      </c>
      <c r="AO120" s="78" t="s">
        <v>1169</v>
      </c>
      <c r="AP120" s="78" t="s">
        <v>252</v>
      </c>
      <c r="AQ120" s="78" t="s">
        <v>82</v>
      </c>
      <c r="AR120" s="78" t="s">
        <v>253</v>
      </c>
      <c r="AS120" s="76">
        <v>18983923130</v>
      </c>
    </row>
    <row r="121" customFormat="true" ht="25" hidden="true" customHeight="true" spans="1:45">
      <c r="A121" s="75">
        <f t="shared" si="4"/>
        <v>113</v>
      </c>
      <c r="B121" s="77" t="s">
        <v>1170</v>
      </c>
      <c r="C121" s="78" t="s">
        <v>236</v>
      </c>
      <c r="D121" s="78" t="s">
        <v>62</v>
      </c>
      <c r="E121" s="77" t="s">
        <v>1171</v>
      </c>
      <c r="F121" s="76" t="s">
        <v>220</v>
      </c>
      <c r="G121" s="76" t="s">
        <v>673</v>
      </c>
      <c r="H121" s="78" t="s">
        <v>238</v>
      </c>
      <c r="I121" s="77" t="s">
        <v>1120</v>
      </c>
      <c r="J121" s="78" t="s">
        <v>1172</v>
      </c>
      <c r="K121" s="82">
        <v>87.18</v>
      </c>
      <c r="L121" s="82">
        <v>64.68</v>
      </c>
      <c r="M121" s="78">
        <v>0</v>
      </c>
      <c r="N121" s="78">
        <v>22.5</v>
      </c>
      <c r="O121" s="78" t="s">
        <v>1173</v>
      </c>
      <c r="P121" s="104" t="s">
        <v>1174</v>
      </c>
      <c r="Q121" s="104" t="s">
        <v>1175</v>
      </c>
      <c r="R121" s="78" t="s">
        <v>70</v>
      </c>
      <c r="S121" s="78" t="s">
        <v>243</v>
      </c>
      <c r="T121" s="82" t="s">
        <v>72</v>
      </c>
      <c r="U121" s="82" t="s">
        <v>73</v>
      </c>
      <c r="V121" s="82">
        <v>87.18</v>
      </c>
      <c r="W121" s="82">
        <v>64.68</v>
      </c>
      <c r="X121" s="78">
        <v>22.5</v>
      </c>
      <c r="Y121" s="77"/>
      <c r="Z121" s="78" t="s">
        <v>73</v>
      </c>
      <c r="AA121" s="78" t="s">
        <v>74</v>
      </c>
      <c r="AB121" s="78" t="s">
        <v>74</v>
      </c>
      <c r="AC121" s="78"/>
      <c r="AD121" s="78" t="s">
        <v>74</v>
      </c>
      <c r="AE121" s="78"/>
      <c r="AF121" s="78" t="s">
        <v>74</v>
      </c>
      <c r="AG121" s="76" t="s">
        <v>915</v>
      </c>
      <c r="AH121" s="76" t="s">
        <v>915</v>
      </c>
      <c r="AI121" s="78" t="s">
        <v>1176</v>
      </c>
      <c r="AJ121" s="119" t="s">
        <v>817</v>
      </c>
      <c r="AK121" s="78" t="s">
        <v>247</v>
      </c>
      <c r="AL121" s="78" t="s">
        <v>248</v>
      </c>
      <c r="AM121" s="78" t="s">
        <v>249</v>
      </c>
      <c r="AN121" s="78" t="s">
        <v>250</v>
      </c>
      <c r="AO121" s="78" t="s">
        <v>1031</v>
      </c>
      <c r="AP121" s="78" t="s">
        <v>252</v>
      </c>
      <c r="AQ121" s="78" t="s">
        <v>82</v>
      </c>
      <c r="AR121" s="78" t="s">
        <v>253</v>
      </c>
      <c r="AS121" s="76">
        <v>18983923130</v>
      </c>
    </row>
    <row r="122" customFormat="true" ht="25" hidden="true" customHeight="true" spans="1:45">
      <c r="A122" s="75">
        <f t="shared" si="4"/>
        <v>114</v>
      </c>
      <c r="B122" s="76" t="s">
        <v>1177</v>
      </c>
      <c r="C122" s="76" t="s">
        <v>219</v>
      </c>
      <c r="D122" s="76" t="s">
        <v>62</v>
      </c>
      <c r="E122" s="76" t="s">
        <v>1178</v>
      </c>
      <c r="F122" s="76" t="s">
        <v>220</v>
      </c>
      <c r="G122" s="76">
        <v>2020.12</v>
      </c>
      <c r="H122" s="76" t="s">
        <v>64</v>
      </c>
      <c r="I122" s="76" t="s">
        <v>1179</v>
      </c>
      <c r="J122" s="76" t="s">
        <v>1180</v>
      </c>
      <c r="K122" s="78">
        <v>58.43</v>
      </c>
      <c r="L122" s="78">
        <v>54.43</v>
      </c>
      <c r="M122" s="78">
        <v>0</v>
      </c>
      <c r="N122" s="78">
        <v>4</v>
      </c>
      <c r="O122" s="78" t="s">
        <v>1181</v>
      </c>
      <c r="P122" s="78" t="s">
        <v>269</v>
      </c>
      <c r="Q122" s="78" t="s">
        <v>270</v>
      </c>
      <c r="R122" s="78" t="s">
        <v>70</v>
      </c>
      <c r="S122" s="78" t="s">
        <v>225</v>
      </c>
      <c r="T122" s="78" t="s">
        <v>72</v>
      </c>
      <c r="U122" s="78" t="s">
        <v>73</v>
      </c>
      <c r="V122" s="78">
        <v>58.43</v>
      </c>
      <c r="W122" s="78">
        <v>54.43</v>
      </c>
      <c r="X122" s="78">
        <v>4</v>
      </c>
      <c r="Y122" s="76"/>
      <c r="Z122" s="76" t="s">
        <v>73</v>
      </c>
      <c r="AA122" s="76" t="s">
        <v>74</v>
      </c>
      <c r="AB122" s="76" t="s">
        <v>74</v>
      </c>
      <c r="AC122" s="76"/>
      <c r="AD122" s="76" t="s">
        <v>74</v>
      </c>
      <c r="AE122" s="76"/>
      <c r="AF122" s="76" t="s">
        <v>74</v>
      </c>
      <c r="AG122" s="76" t="s">
        <v>1182</v>
      </c>
      <c r="AH122" s="76" t="s">
        <v>1182</v>
      </c>
      <c r="AI122" s="76" t="s">
        <v>272</v>
      </c>
      <c r="AJ122" s="76" t="s">
        <v>1183</v>
      </c>
      <c r="AK122" s="76" t="s">
        <v>1184</v>
      </c>
      <c r="AL122" s="76" t="s">
        <v>230</v>
      </c>
      <c r="AM122" s="76" t="s">
        <v>231</v>
      </c>
      <c r="AN122" s="76" t="s">
        <v>232</v>
      </c>
      <c r="AO122" s="76" t="s">
        <v>1185</v>
      </c>
      <c r="AP122" s="76" t="s">
        <v>234</v>
      </c>
      <c r="AQ122" s="76" t="s">
        <v>82</v>
      </c>
      <c r="AR122" s="76" t="s">
        <v>83</v>
      </c>
      <c r="AS122" s="76" t="s">
        <v>84</v>
      </c>
    </row>
    <row r="123" customFormat="true" ht="25" hidden="true" customHeight="true" spans="1:45">
      <c r="A123" s="75">
        <f t="shared" si="4"/>
        <v>115</v>
      </c>
      <c r="B123" s="76" t="s">
        <v>1186</v>
      </c>
      <c r="C123" s="76" t="s">
        <v>165</v>
      </c>
      <c r="D123" s="76" t="s">
        <v>62</v>
      </c>
      <c r="E123" s="85" t="s">
        <v>1178</v>
      </c>
      <c r="F123" s="76" t="s">
        <v>167</v>
      </c>
      <c r="G123" s="76" t="s">
        <v>168</v>
      </c>
      <c r="H123" s="76" t="s">
        <v>169</v>
      </c>
      <c r="I123" s="85" t="s">
        <v>1179</v>
      </c>
      <c r="J123" s="76" t="s">
        <v>1187</v>
      </c>
      <c r="K123" s="82">
        <v>58.62</v>
      </c>
      <c r="L123" s="82">
        <v>58.62</v>
      </c>
      <c r="M123" s="78">
        <v>0</v>
      </c>
      <c r="N123" s="78">
        <v>0</v>
      </c>
      <c r="O123" s="78" t="s">
        <v>1188</v>
      </c>
      <c r="P123" s="78" t="s">
        <v>443</v>
      </c>
      <c r="Q123" s="78" t="s">
        <v>1189</v>
      </c>
      <c r="R123" s="78" t="s">
        <v>70</v>
      </c>
      <c r="S123" s="78" t="s">
        <v>175</v>
      </c>
      <c r="T123" s="82" t="s">
        <v>72</v>
      </c>
      <c r="U123" s="82" t="s">
        <v>73</v>
      </c>
      <c r="V123" s="82">
        <v>58.62</v>
      </c>
      <c r="W123" s="82">
        <v>58.62</v>
      </c>
      <c r="X123" s="78">
        <v>0</v>
      </c>
      <c r="Y123" s="115"/>
      <c r="Z123" s="78" t="s">
        <v>73</v>
      </c>
      <c r="AA123" s="78" t="s">
        <v>74</v>
      </c>
      <c r="AB123" s="78" t="s">
        <v>74</v>
      </c>
      <c r="AC123" s="78"/>
      <c r="AD123" s="78" t="s">
        <v>74</v>
      </c>
      <c r="AE123" s="78"/>
      <c r="AF123" s="78" t="s">
        <v>74</v>
      </c>
      <c r="AG123" s="76" t="s">
        <v>1190</v>
      </c>
      <c r="AH123" s="76" t="s">
        <v>1190</v>
      </c>
      <c r="AI123" s="76" t="s">
        <v>1191</v>
      </c>
      <c r="AJ123" s="76" t="s">
        <v>1192</v>
      </c>
      <c r="AK123" s="76" t="s">
        <v>179</v>
      </c>
      <c r="AL123" s="76" t="s">
        <v>180</v>
      </c>
      <c r="AM123" s="76" t="s">
        <v>448</v>
      </c>
      <c r="AN123" s="76"/>
      <c r="AO123" s="76" t="s">
        <v>1193</v>
      </c>
      <c r="AP123" s="76" t="s">
        <v>183</v>
      </c>
      <c r="AQ123" s="76" t="s">
        <v>82</v>
      </c>
      <c r="AR123" s="76" t="s">
        <v>184</v>
      </c>
      <c r="AS123" s="76" t="s">
        <v>185</v>
      </c>
    </row>
    <row r="124" customFormat="true" ht="25" hidden="true" customHeight="true" spans="1:45">
      <c r="A124" s="75">
        <f t="shared" si="4"/>
        <v>116</v>
      </c>
      <c r="B124" s="76" t="s">
        <v>1194</v>
      </c>
      <c r="C124" s="76" t="s">
        <v>285</v>
      </c>
      <c r="D124" s="76" t="s">
        <v>62</v>
      </c>
      <c r="E124" s="76" t="s">
        <v>1178</v>
      </c>
      <c r="F124" s="76" t="s">
        <v>220</v>
      </c>
      <c r="G124" s="76" t="s">
        <v>286</v>
      </c>
      <c r="H124" s="76" t="s">
        <v>287</v>
      </c>
      <c r="I124" s="76" t="s">
        <v>1179</v>
      </c>
      <c r="J124" s="76" t="s">
        <v>912</v>
      </c>
      <c r="K124" s="78">
        <v>8.5</v>
      </c>
      <c r="L124" s="78">
        <v>4.5</v>
      </c>
      <c r="M124" s="78">
        <v>0</v>
      </c>
      <c r="N124" s="78">
        <v>4</v>
      </c>
      <c r="O124" s="78" t="s">
        <v>913</v>
      </c>
      <c r="P124" s="78" t="s">
        <v>290</v>
      </c>
      <c r="Q124" s="78" t="s">
        <v>914</v>
      </c>
      <c r="R124" s="78" t="s">
        <v>70</v>
      </c>
      <c r="S124" s="78" t="s">
        <v>292</v>
      </c>
      <c r="T124" s="78" t="s">
        <v>72</v>
      </c>
      <c r="U124" s="78" t="s">
        <v>73</v>
      </c>
      <c r="V124" s="78">
        <v>8.5</v>
      </c>
      <c r="W124" s="78">
        <v>4.5</v>
      </c>
      <c r="X124" s="78">
        <v>4</v>
      </c>
      <c r="Y124" s="76" t="s">
        <v>73</v>
      </c>
      <c r="Z124" s="76" t="s">
        <v>74</v>
      </c>
      <c r="AA124" s="76" t="s">
        <v>73</v>
      </c>
      <c r="AB124" s="76" t="s">
        <v>74</v>
      </c>
      <c r="AC124" s="76"/>
      <c r="AD124" s="76" t="s">
        <v>74</v>
      </c>
      <c r="AE124" s="76"/>
      <c r="AF124" s="76" t="s">
        <v>74</v>
      </c>
      <c r="AG124" s="76" t="s">
        <v>933</v>
      </c>
      <c r="AH124" s="76" t="s">
        <v>933</v>
      </c>
      <c r="AI124" s="76" t="s">
        <v>916</v>
      </c>
      <c r="AJ124" s="76" t="s">
        <v>917</v>
      </c>
      <c r="AK124" s="76" t="s">
        <v>918</v>
      </c>
      <c r="AL124" s="76" t="s">
        <v>298</v>
      </c>
      <c r="AM124" s="76" t="s">
        <v>299</v>
      </c>
      <c r="AN124" s="76"/>
      <c r="AO124" s="76" t="s">
        <v>919</v>
      </c>
      <c r="AP124" s="76"/>
      <c r="AQ124" s="76" t="s">
        <v>82</v>
      </c>
      <c r="AR124" s="76" t="s">
        <v>301</v>
      </c>
      <c r="AS124" s="76" t="s">
        <v>302</v>
      </c>
    </row>
    <row r="125" customFormat="true" ht="25" hidden="true" customHeight="true" spans="1:45">
      <c r="A125" s="75">
        <f t="shared" si="4"/>
        <v>117</v>
      </c>
      <c r="B125" s="78" t="s">
        <v>1195</v>
      </c>
      <c r="C125" s="78" t="s">
        <v>219</v>
      </c>
      <c r="D125" s="78" t="s">
        <v>62</v>
      </c>
      <c r="E125" s="78" t="s">
        <v>1196</v>
      </c>
      <c r="F125" s="76" t="s">
        <v>220</v>
      </c>
      <c r="G125" s="76" t="s">
        <v>286</v>
      </c>
      <c r="H125" s="76" t="s">
        <v>64</v>
      </c>
      <c r="I125" s="78" t="s">
        <v>1179</v>
      </c>
      <c r="J125" s="78" t="s">
        <v>1197</v>
      </c>
      <c r="K125" s="78">
        <v>80</v>
      </c>
      <c r="L125" s="78">
        <v>80</v>
      </c>
      <c r="M125" s="78">
        <v>0</v>
      </c>
      <c r="N125" s="78">
        <v>0</v>
      </c>
      <c r="O125" s="78" t="s">
        <v>1198</v>
      </c>
      <c r="P125" s="78" t="s">
        <v>1199</v>
      </c>
      <c r="Q125" s="78" t="s">
        <v>1200</v>
      </c>
      <c r="R125" s="78" t="s">
        <v>70</v>
      </c>
      <c r="S125" s="78" t="s">
        <v>225</v>
      </c>
      <c r="T125" s="78" t="s">
        <v>72</v>
      </c>
      <c r="U125" s="78" t="s">
        <v>73</v>
      </c>
      <c r="V125" s="78">
        <v>80</v>
      </c>
      <c r="W125" s="78">
        <v>80</v>
      </c>
      <c r="X125" s="78">
        <v>0</v>
      </c>
      <c r="Y125" s="78"/>
      <c r="Z125" s="78" t="s">
        <v>73</v>
      </c>
      <c r="AA125" s="78" t="s">
        <v>73</v>
      </c>
      <c r="AB125" s="78" t="s">
        <v>74</v>
      </c>
      <c r="AC125" s="85"/>
      <c r="AD125" s="77" t="s">
        <v>73</v>
      </c>
      <c r="AE125" s="77" t="s">
        <v>1201</v>
      </c>
      <c r="AF125" s="77" t="s">
        <v>74</v>
      </c>
      <c r="AG125" s="76" t="s">
        <v>1202</v>
      </c>
      <c r="AH125" s="76" t="s">
        <v>1203</v>
      </c>
      <c r="AI125" s="78" t="s">
        <v>1204</v>
      </c>
      <c r="AJ125" s="78" t="s">
        <v>1205</v>
      </c>
      <c r="AK125" s="78" t="s">
        <v>247</v>
      </c>
      <c r="AL125" s="78" t="s">
        <v>460</v>
      </c>
      <c r="AM125" s="78" t="s">
        <v>461</v>
      </c>
      <c r="AN125" s="78" t="s">
        <v>1206</v>
      </c>
      <c r="AO125" s="78" t="s">
        <v>1207</v>
      </c>
      <c r="AP125" s="78" t="s">
        <v>736</v>
      </c>
      <c r="AQ125" s="78" t="s">
        <v>82</v>
      </c>
      <c r="AR125" s="78" t="s">
        <v>1208</v>
      </c>
      <c r="AS125" s="76">
        <v>19922908898</v>
      </c>
    </row>
    <row r="126" customFormat="true" ht="25" hidden="true" customHeight="true" spans="1:45">
      <c r="A126" s="75">
        <f t="shared" si="4"/>
        <v>118</v>
      </c>
      <c r="B126" s="126" t="s">
        <v>1209</v>
      </c>
      <c r="C126" s="78" t="s">
        <v>236</v>
      </c>
      <c r="D126" s="78" t="s">
        <v>62</v>
      </c>
      <c r="E126" s="85" t="s">
        <v>1196</v>
      </c>
      <c r="F126" s="84" t="s">
        <v>220</v>
      </c>
      <c r="G126" s="76" t="s">
        <v>673</v>
      </c>
      <c r="H126" s="78" t="s">
        <v>238</v>
      </c>
      <c r="I126" s="77" t="s">
        <v>1179</v>
      </c>
      <c r="J126" s="78" t="s">
        <v>1210</v>
      </c>
      <c r="K126" s="82">
        <v>174.64</v>
      </c>
      <c r="L126" s="82">
        <v>82.5</v>
      </c>
      <c r="M126" s="78">
        <v>0</v>
      </c>
      <c r="N126" s="78">
        <v>92.14</v>
      </c>
      <c r="O126" s="78" t="s">
        <v>1198</v>
      </c>
      <c r="P126" s="104" t="s">
        <v>1211</v>
      </c>
      <c r="Q126" s="104" t="s">
        <v>1212</v>
      </c>
      <c r="R126" s="78" t="s">
        <v>70</v>
      </c>
      <c r="S126" s="78" t="s">
        <v>243</v>
      </c>
      <c r="T126" s="82" t="s">
        <v>72</v>
      </c>
      <c r="U126" s="82" t="s">
        <v>73</v>
      </c>
      <c r="V126" s="82">
        <v>174.64</v>
      </c>
      <c r="W126" s="82">
        <v>82.5</v>
      </c>
      <c r="X126" s="78">
        <v>92.14</v>
      </c>
      <c r="Y126" s="77"/>
      <c r="Z126" s="78" t="s">
        <v>73</v>
      </c>
      <c r="AA126" s="78" t="s">
        <v>73</v>
      </c>
      <c r="AB126" s="78" t="s">
        <v>74</v>
      </c>
      <c r="AC126" s="78"/>
      <c r="AD126" s="78" t="s">
        <v>74</v>
      </c>
      <c r="AE126" s="78"/>
      <c r="AF126" s="78" t="s">
        <v>74</v>
      </c>
      <c r="AG126" s="76" t="s">
        <v>1203</v>
      </c>
      <c r="AH126" s="76" t="s">
        <v>1203</v>
      </c>
      <c r="AI126" s="78" t="s">
        <v>1213</v>
      </c>
      <c r="AJ126" s="119" t="s">
        <v>349</v>
      </c>
      <c r="AK126" s="78" t="s">
        <v>247</v>
      </c>
      <c r="AL126" s="78" t="s">
        <v>248</v>
      </c>
      <c r="AM126" s="78" t="s">
        <v>249</v>
      </c>
      <c r="AN126" s="78" t="s">
        <v>250</v>
      </c>
      <c r="AO126" s="78" t="s">
        <v>1214</v>
      </c>
      <c r="AP126" s="78" t="s">
        <v>252</v>
      </c>
      <c r="AQ126" s="78" t="s">
        <v>82</v>
      </c>
      <c r="AR126" s="78" t="s">
        <v>253</v>
      </c>
      <c r="AS126" s="76">
        <v>18983923130</v>
      </c>
    </row>
    <row r="127" customFormat="true" ht="25" hidden="true" customHeight="true" spans="1:45">
      <c r="A127" s="75">
        <f t="shared" si="4"/>
        <v>119</v>
      </c>
      <c r="B127" s="126" t="s">
        <v>1215</v>
      </c>
      <c r="C127" s="78" t="s">
        <v>236</v>
      </c>
      <c r="D127" s="78" t="s">
        <v>62</v>
      </c>
      <c r="E127" s="85" t="s">
        <v>1196</v>
      </c>
      <c r="F127" s="76" t="s">
        <v>220</v>
      </c>
      <c r="G127" s="76" t="s">
        <v>673</v>
      </c>
      <c r="H127" s="78" t="s">
        <v>238</v>
      </c>
      <c r="I127" s="77" t="s">
        <v>1179</v>
      </c>
      <c r="J127" s="78" t="s">
        <v>1216</v>
      </c>
      <c r="K127" s="82">
        <v>166.78</v>
      </c>
      <c r="L127" s="82">
        <v>114.95</v>
      </c>
      <c r="M127" s="78">
        <v>0</v>
      </c>
      <c r="N127" s="78">
        <v>51.83</v>
      </c>
      <c r="O127" s="78" t="s">
        <v>1198</v>
      </c>
      <c r="P127" s="104" t="s">
        <v>1211</v>
      </c>
      <c r="Q127" s="104" t="s">
        <v>1212</v>
      </c>
      <c r="R127" s="78" t="s">
        <v>70</v>
      </c>
      <c r="S127" s="78" t="s">
        <v>243</v>
      </c>
      <c r="T127" s="82" t="s">
        <v>72</v>
      </c>
      <c r="U127" s="82" t="s">
        <v>73</v>
      </c>
      <c r="V127" s="82">
        <v>166.78</v>
      </c>
      <c r="W127" s="82">
        <v>114.95</v>
      </c>
      <c r="X127" s="78">
        <v>51.83</v>
      </c>
      <c r="Y127" s="77"/>
      <c r="Z127" s="78" t="s">
        <v>73</v>
      </c>
      <c r="AA127" s="78" t="s">
        <v>73</v>
      </c>
      <c r="AB127" s="78" t="s">
        <v>74</v>
      </c>
      <c r="AC127" s="78"/>
      <c r="AD127" s="78" t="s">
        <v>74</v>
      </c>
      <c r="AE127" s="78"/>
      <c r="AF127" s="78" t="s">
        <v>74</v>
      </c>
      <c r="AG127" s="76" t="s">
        <v>1203</v>
      </c>
      <c r="AH127" s="76" t="s">
        <v>1203</v>
      </c>
      <c r="AI127" s="78" t="s">
        <v>1217</v>
      </c>
      <c r="AJ127" s="119" t="s">
        <v>1218</v>
      </c>
      <c r="AK127" s="78" t="s">
        <v>247</v>
      </c>
      <c r="AL127" s="78" t="s">
        <v>248</v>
      </c>
      <c r="AM127" s="78" t="s">
        <v>249</v>
      </c>
      <c r="AN127" s="78" t="s">
        <v>250</v>
      </c>
      <c r="AO127" s="78" t="s">
        <v>1214</v>
      </c>
      <c r="AP127" s="78" t="s">
        <v>252</v>
      </c>
      <c r="AQ127" s="78" t="s">
        <v>82</v>
      </c>
      <c r="AR127" s="78" t="s">
        <v>253</v>
      </c>
      <c r="AS127" s="76">
        <v>18983923130</v>
      </c>
    </row>
    <row r="128" customFormat="true" ht="25" hidden="true" customHeight="true" spans="1:45">
      <c r="A128" s="75">
        <f t="shared" si="4"/>
        <v>120</v>
      </c>
      <c r="B128" s="126" t="s">
        <v>1219</v>
      </c>
      <c r="C128" s="78" t="s">
        <v>236</v>
      </c>
      <c r="D128" s="78" t="s">
        <v>62</v>
      </c>
      <c r="E128" s="85" t="s">
        <v>1196</v>
      </c>
      <c r="F128" s="84" t="s">
        <v>220</v>
      </c>
      <c r="G128" s="76" t="s">
        <v>673</v>
      </c>
      <c r="H128" s="78" t="s">
        <v>238</v>
      </c>
      <c r="I128" s="77" t="s">
        <v>1179</v>
      </c>
      <c r="J128" s="78" t="s">
        <v>1220</v>
      </c>
      <c r="K128" s="82">
        <v>153.56</v>
      </c>
      <c r="L128" s="82">
        <v>109.45</v>
      </c>
      <c r="M128" s="78">
        <v>0</v>
      </c>
      <c r="N128" s="78">
        <v>44.11</v>
      </c>
      <c r="O128" s="78" t="s">
        <v>1198</v>
      </c>
      <c r="P128" s="104" t="s">
        <v>1211</v>
      </c>
      <c r="Q128" s="104" t="s">
        <v>1212</v>
      </c>
      <c r="R128" s="78" t="s">
        <v>70</v>
      </c>
      <c r="S128" s="78" t="s">
        <v>243</v>
      </c>
      <c r="T128" s="82" t="s">
        <v>72</v>
      </c>
      <c r="U128" s="82" t="s">
        <v>73</v>
      </c>
      <c r="V128" s="82">
        <v>153.56</v>
      </c>
      <c r="W128" s="82">
        <v>109.45</v>
      </c>
      <c r="X128" s="78">
        <v>44.11</v>
      </c>
      <c r="Y128" s="77"/>
      <c r="Z128" s="78" t="s">
        <v>73</v>
      </c>
      <c r="AA128" s="78" t="s">
        <v>73</v>
      </c>
      <c r="AB128" s="78" t="s">
        <v>74</v>
      </c>
      <c r="AC128" s="78"/>
      <c r="AD128" s="78" t="s">
        <v>74</v>
      </c>
      <c r="AE128" s="78"/>
      <c r="AF128" s="78" t="s">
        <v>74</v>
      </c>
      <c r="AG128" s="76" t="s">
        <v>1203</v>
      </c>
      <c r="AH128" s="76" t="s">
        <v>1203</v>
      </c>
      <c r="AI128" s="78" t="s">
        <v>1221</v>
      </c>
      <c r="AJ128" s="119" t="s">
        <v>1222</v>
      </c>
      <c r="AK128" s="78" t="s">
        <v>247</v>
      </c>
      <c r="AL128" s="78" t="s">
        <v>248</v>
      </c>
      <c r="AM128" s="78" t="s">
        <v>249</v>
      </c>
      <c r="AN128" s="78" t="s">
        <v>250</v>
      </c>
      <c r="AO128" s="78" t="s">
        <v>1214</v>
      </c>
      <c r="AP128" s="78" t="s">
        <v>252</v>
      </c>
      <c r="AQ128" s="78" t="s">
        <v>82</v>
      </c>
      <c r="AR128" s="78" t="s">
        <v>253</v>
      </c>
      <c r="AS128" s="76">
        <v>18983923130</v>
      </c>
    </row>
    <row r="129" customFormat="true" ht="25" hidden="true" customHeight="true" spans="1:45">
      <c r="A129" s="75">
        <f t="shared" si="4"/>
        <v>121</v>
      </c>
      <c r="B129" s="77" t="s">
        <v>1223</v>
      </c>
      <c r="C129" s="78" t="s">
        <v>236</v>
      </c>
      <c r="D129" s="78" t="s">
        <v>62</v>
      </c>
      <c r="E129" s="77" t="s">
        <v>1224</v>
      </c>
      <c r="F129" s="76" t="s">
        <v>220</v>
      </c>
      <c r="G129" s="76" t="s">
        <v>673</v>
      </c>
      <c r="H129" s="78" t="s">
        <v>238</v>
      </c>
      <c r="I129" s="77" t="s">
        <v>1179</v>
      </c>
      <c r="J129" s="78" t="s">
        <v>1225</v>
      </c>
      <c r="K129" s="82">
        <v>149.43</v>
      </c>
      <c r="L129" s="82">
        <v>115.5</v>
      </c>
      <c r="M129" s="78">
        <v>0</v>
      </c>
      <c r="N129" s="78">
        <v>33.93</v>
      </c>
      <c r="O129" s="78" t="s">
        <v>1226</v>
      </c>
      <c r="P129" s="104" t="s">
        <v>1227</v>
      </c>
      <c r="Q129" s="104" t="s">
        <v>1228</v>
      </c>
      <c r="R129" s="78" t="s">
        <v>70</v>
      </c>
      <c r="S129" s="78" t="s">
        <v>243</v>
      </c>
      <c r="T129" s="82" t="s">
        <v>72</v>
      </c>
      <c r="U129" s="82" t="s">
        <v>73</v>
      </c>
      <c r="V129" s="82">
        <v>149.43</v>
      </c>
      <c r="W129" s="82">
        <v>115.5</v>
      </c>
      <c r="X129" s="78">
        <v>33.93</v>
      </c>
      <c r="Y129" s="77"/>
      <c r="Z129" s="78" t="s">
        <v>73</v>
      </c>
      <c r="AA129" s="78" t="s">
        <v>74</v>
      </c>
      <c r="AB129" s="78" t="s">
        <v>74</v>
      </c>
      <c r="AC129" s="78"/>
      <c r="AD129" s="78" t="s">
        <v>74</v>
      </c>
      <c r="AE129" s="78"/>
      <c r="AF129" s="78" t="s">
        <v>74</v>
      </c>
      <c r="AG129" s="76" t="s">
        <v>1229</v>
      </c>
      <c r="AH129" s="76" t="s">
        <v>1230</v>
      </c>
      <c r="AI129" s="78" t="s">
        <v>1231</v>
      </c>
      <c r="AJ129" s="119" t="s">
        <v>774</v>
      </c>
      <c r="AK129" s="78" t="s">
        <v>247</v>
      </c>
      <c r="AL129" s="78" t="s">
        <v>248</v>
      </c>
      <c r="AM129" s="78" t="s">
        <v>249</v>
      </c>
      <c r="AN129" s="78" t="s">
        <v>250</v>
      </c>
      <c r="AO129" s="78" t="s">
        <v>1232</v>
      </c>
      <c r="AP129" s="78" t="s">
        <v>252</v>
      </c>
      <c r="AQ129" s="78" t="s">
        <v>82</v>
      </c>
      <c r="AR129" s="78" t="s">
        <v>253</v>
      </c>
      <c r="AS129" s="76">
        <v>18983923130</v>
      </c>
    </row>
    <row r="130" customFormat="true" ht="25" hidden="true" customHeight="true" spans="1:45">
      <c r="A130" s="75">
        <f t="shared" si="4"/>
        <v>122</v>
      </c>
      <c r="B130" s="77" t="s">
        <v>1233</v>
      </c>
      <c r="C130" s="78" t="s">
        <v>236</v>
      </c>
      <c r="D130" s="78" t="s">
        <v>62</v>
      </c>
      <c r="E130" s="77" t="s">
        <v>1234</v>
      </c>
      <c r="F130" s="84" t="s">
        <v>220</v>
      </c>
      <c r="G130" s="76" t="s">
        <v>673</v>
      </c>
      <c r="H130" s="78" t="s">
        <v>238</v>
      </c>
      <c r="I130" s="77" t="s">
        <v>1179</v>
      </c>
      <c r="J130" s="78" t="s">
        <v>1235</v>
      </c>
      <c r="K130" s="82">
        <v>234.89</v>
      </c>
      <c r="L130" s="82">
        <v>173</v>
      </c>
      <c r="M130" s="78">
        <v>0</v>
      </c>
      <c r="N130" s="78">
        <v>61.89</v>
      </c>
      <c r="O130" s="78" t="s">
        <v>1236</v>
      </c>
      <c r="P130" s="104" t="s">
        <v>1237</v>
      </c>
      <c r="Q130" s="104" t="s">
        <v>1238</v>
      </c>
      <c r="R130" s="78" t="s">
        <v>70</v>
      </c>
      <c r="S130" s="78" t="s">
        <v>243</v>
      </c>
      <c r="T130" s="82" t="s">
        <v>72</v>
      </c>
      <c r="U130" s="82" t="s">
        <v>73</v>
      </c>
      <c r="V130" s="82">
        <v>234.89</v>
      </c>
      <c r="W130" s="82">
        <v>173</v>
      </c>
      <c r="X130" s="78">
        <v>61.89</v>
      </c>
      <c r="Y130" s="77"/>
      <c r="Z130" s="78" t="s">
        <v>73</v>
      </c>
      <c r="AA130" s="78" t="s">
        <v>74</v>
      </c>
      <c r="AB130" s="78" t="s">
        <v>74</v>
      </c>
      <c r="AC130" s="78"/>
      <c r="AD130" s="78" t="s">
        <v>74</v>
      </c>
      <c r="AE130" s="78"/>
      <c r="AF130" s="78" t="s">
        <v>74</v>
      </c>
      <c r="AG130" s="76" t="s">
        <v>1239</v>
      </c>
      <c r="AH130" s="76" t="s">
        <v>1240</v>
      </c>
      <c r="AI130" s="78" t="s">
        <v>1241</v>
      </c>
      <c r="AJ130" s="119" t="s">
        <v>1116</v>
      </c>
      <c r="AK130" s="78" t="s">
        <v>247</v>
      </c>
      <c r="AL130" s="78" t="s">
        <v>248</v>
      </c>
      <c r="AM130" s="78" t="s">
        <v>249</v>
      </c>
      <c r="AN130" s="78" t="s">
        <v>250</v>
      </c>
      <c r="AO130" s="78" t="s">
        <v>1242</v>
      </c>
      <c r="AP130" s="78" t="s">
        <v>252</v>
      </c>
      <c r="AQ130" s="78" t="s">
        <v>82</v>
      </c>
      <c r="AR130" s="78" t="s">
        <v>253</v>
      </c>
      <c r="AS130" s="76">
        <v>18983923130</v>
      </c>
    </row>
    <row r="131" customFormat="true" ht="25" hidden="true" customHeight="true" spans="1:45">
      <c r="A131" s="75">
        <f t="shared" ref="A131:A145" si="5">ROW()-8</f>
        <v>123</v>
      </c>
      <c r="B131" s="78" t="s">
        <v>1243</v>
      </c>
      <c r="C131" s="78" t="s">
        <v>219</v>
      </c>
      <c r="D131" s="78" t="s">
        <v>62</v>
      </c>
      <c r="E131" s="78" t="s">
        <v>1244</v>
      </c>
      <c r="F131" s="76" t="s">
        <v>220</v>
      </c>
      <c r="G131" s="76" t="s">
        <v>286</v>
      </c>
      <c r="H131" s="76" t="s">
        <v>64</v>
      </c>
      <c r="I131" s="78" t="s">
        <v>1179</v>
      </c>
      <c r="J131" s="78" t="s">
        <v>1245</v>
      </c>
      <c r="K131" s="78">
        <v>80</v>
      </c>
      <c r="L131" s="78">
        <v>80</v>
      </c>
      <c r="M131" s="78">
        <v>0</v>
      </c>
      <c r="N131" s="78">
        <v>0</v>
      </c>
      <c r="O131" s="78" t="s">
        <v>1246</v>
      </c>
      <c r="P131" s="78" t="s">
        <v>1247</v>
      </c>
      <c r="Q131" s="78" t="s">
        <v>1248</v>
      </c>
      <c r="R131" s="78" t="s">
        <v>70</v>
      </c>
      <c r="S131" s="78" t="s">
        <v>225</v>
      </c>
      <c r="T131" s="78" t="s">
        <v>72</v>
      </c>
      <c r="U131" s="78" t="s">
        <v>73</v>
      </c>
      <c r="V131" s="78">
        <v>80</v>
      </c>
      <c r="W131" s="78">
        <v>80</v>
      </c>
      <c r="X131" s="78">
        <v>0</v>
      </c>
      <c r="Y131" s="78"/>
      <c r="Z131" s="78" t="s">
        <v>73</v>
      </c>
      <c r="AA131" s="78" t="s">
        <v>73</v>
      </c>
      <c r="AB131" s="78" t="s">
        <v>74</v>
      </c>
      <c r="AC131" s="85"/>
      <c r="AD131" s="77" t="s">
        <v>73</v>
      </c>
      <c r="AE131" s="77" t="s">
        <v>1249</v>
      </c>
      <c r="AF131" s="77" t="s">
        <v>74</v>
      </c>
      <c r="AG131" s="76" t="s">
        <v>1250</v>
      </c>
      <c r="AH131" s="76" t="s">
        <v>1251</v>
      </c>
      <c r="AI131" s="78" t="s">
        <v>1252</v>
      </c>
      <c r="AJ131" s="78" t="s">
        <v>459</v>
      </c>
      <c r="AK131" s="78" t="s">
        <v>247</v>
      </c>
      <c r="AL131" s="78" t="s">
        <v>460</v>
      </c>
      <c r="AM131" s="78" t="s">
        <v>461</v>
      </c>
      <c r="AN131" s="78" t="s">
        <v>1206</v>
      </c>
      <c r="AO131" s="78" t="s">
        <v>1253</v>
      </c>
      <c r="AP131" s="78" t="s">
        <v>736</v>
      </c>
      <c r="AQ131" s="78" t="s">
        <v>82</v>
      </c>
      <c r="AR131" s="78" t="s">
        <v>1254</v>
      </c>
      <c r="AS131" s="76">
        <v>18223431010</v>
      </c>
    </row>
    <row r="132" customFormat="true" ht="25" hidden="true" customHeight="true" spans="1:45">
      <c r="A132" s="75">
        <f t="shared" si="5"/>
        <v>124</v>
      </c>
      <c r="B132" s="126" t="s">
        <v>1255</v>
      </c>
      <c r="C132" s="78" t="s">
        <v>236</v>
      </c>
      <c r="D132" s="78" t="s">
        <v>62</v>
      </c>
      <c r="E132" s="85" t="s">
        <v>1244</v>
      </c>
      <c r="F132" s="84" t="s">
        <v>220</v>
      </c>
      <c r="G132" s="76" t="s">
        <v>673</v>
      </c>
      <c r="H132" s="78" t="s">
        <v>238</v>
      </c>
      <c r="I132" s="77" t="s">
        <v>1179</v>
      </c>
      <c r="J132" s="78" t="s">
        <v>1256</v>
      </c>
      <c r="K132" s="82">
        <v>218.8</v>
      </c>
      <c r="L132" s="82">
        <v>110.99</v>
      </c>
      <c r="M132" s="78">
        <v>80.72</v>
      </c>
      <c r="N132" s="78">
        <v>27.09</v>
      </c>
      <c r="O132" s="78" t="s">
        <v>1246</v>
      </c>
      <c r="P132" s="104" t="s">
        <v>1257</v>
      </c>
      <c r="Q132" s="104" t="s">
        <v>1258</v>
      </c>
      <c r="R132" s="78" t="s">
        <v>70</v>
      </c>
      <c r="S132" s="78" t="s">
        <v>243</v>
      </c>
      <c r="T132" s="82" t="s">
        <v>72</v>
      </c>
      <c r="U132" s="82" t="s">
        <v>73</v>
      </c>
      <c r="V132" s="82">
        <v>218.8</v>
      </c>
      <c r="W132" s="82">
        <v>110.99</v>
      </c>
      <c r="X132" s="78">
        <v>107.81</v>
      </c>
      <c r="Y132" s="77"/>
      <c r="Z132" s="78" t="s">
        <v>73</v>
      </c>
      <c r="AA132" s="78" t="s">
        <v>73</v>
      </c>
      <c r="AB132" s="78" t="s">
        <v>74</v>
      </c>
      <c r="AC132" s="78"/>
      <c r="AD132" s="78" t="s">
        <v>74</v>
      </c>
      <c r="AE132" s="78"/>
      <c r="AF132" s="78" t="s">
        <v>74</v>
      </c>
      <c r="AG132" s="76" t="s">
        <v>1251</v>
      </c>
      <c r="AH132" s="76" t="s">
        <v>1251</v>
      </c>
      <c r="AI132" s="78" t="s">
        <v>1259</v>
      </c>
      <c r="AJ132" s="119" t="s">
        <v>1260</v>
      </c>
      <c r="AK132" s="78" t="s">
        <v>247</v>
      </c>
      <c r="AL132" s="78" t="s">
        <v>248</v>
      </c>
      <c r="AM132" s="78" t="s">
        <v>249</v>
      </c>
      <c r="AN132" s="78" t="s">
        <v>250</v>
      </c>
      <c r="AO132" s="78" t="s">
        <v>1261</v>
      </c>
      <c r="AP132" s="78" t="s">
        <v>252</v>
      </c>
      <c r="AQ132" s="78" t="s">
        <v>82</v>
      </c>
      <c r="AR132" s="78" t="s">
        <v>253</v>
      </c>
      <c r="AS132" s="76">
        <v>18983923130</v>
      </c>
    </row>
    <row r="133" customFormat="true" ht="25" hidden="true" customHeight="true" spans="1:45">
      <c r="A133" s="75">
        <f t="shared" si="5"/>
        <v>125</v>
      </c>
      <c r="B133" s="126" t="s">
        <v>1262</v>
      </c>
      <c r="C133" s="78" t="s">
        <v>236</v>
      </c>
      <c r="D133" s="78" t="s">
        <v>62</v>
      </c>
      <c r="E133" s="85" t="s">
        <v>1244</v>
      </c>
      <c r="F133" s="76" t="s">
        <v>220</v>
      </c>
      <c r="G133" s="76" t="s">
        <v>673</v>
      </c>
      <c r="H133" s="78" t="s">
        <v>238</v>
      </c>
      <c r="I133" s="77" t="s">
        <v>1179</v>
      </c>
      <c r="J133" s="78" t="s">
        <v>1263</v>
      </c>
      <c r="K133" s="82">
        <v>147.585</v>
      </c>
      <c r="L133" s="82">
        <v>97.625</v>
      </c>
      <c r="M133" s="78">
        <v>0</v>
      </c>
      <c r="N133" s="78">
        <v>49.96</v>
      </c>
      <c r="O133" s="78" t="s">
        <v>1246</v>
      </c>
      <c r="P133" s="104" t="s">
        <v>1257</v>
      </c>
      <c r="Q133" s="104" t="s">
        <v>1258</v>
      </c>
      <c r="R133" s="78" t="s">
        <v>70</v>
      </c>
      <c r="S133" s="78" t="s">
        <v>243</v>
      </c>
      <c r="T133" s="82" t="s">
        <v>72</v>
      </c>
      <c r="U133" s="82" t="s">
        <v>73</v>
      </c>
      <c r="V133" s="82">
        <v>147.585</v>
      </c>
      <c r="W133" s="82">
        <v>97.625</v>
      </c>
      <c r="X133" s="78">
        <v>49.96</v>
      </c>
      <c r="Y133" s="77"/>
      <c r="Z133" s="78" t="s">
        <v>73</v>
      </c>
      <c r="AA133" s="78" t="s">
        <v>73</v>
      </c>
      <c r="AB133" s="78" t="s">
        <v>74</v>
      </c>
      <c r="AC133" s="78"/>
      <c r="AD133" s="78" t="s">
        <v>74</v>
      </c>
      <c r="AE133" s="78"/>
      <c r="AF133" s="78" t="s">
        <v>74</v>
      </c>
      <c r="AG133" s="76" t="s">
        <v>1251</v>
      </c>
      <c r="AH133" s="76" t="s">
        <v>1251</v>
      </c>
      <c r="AI133" s="78" t="s">
        <v>1264</v>
      </c>
      <c r="AJ133" s="119" t="s">
        <v>1265</v>
      </c>
      <c r="AK133" s="78" t="s">
        <v>247</v>
      </c>
      <c r="AL133" s="78" t="s">
        <v>248</v>
      </c>
      <c r="AM133" s="78" t="s">
        <v>249</v>
      </c>
      <c r="AN133" s="78" t="s">
        <v>250</v>
      </c>
      <c r="AO133" s="78" t="s">
        <v>1261</v>
      </c>
      <c r="AP133" s="78" t="s">
        <v>252</v>
      </c>
      <c r="AQ133" s="78" t="s">
        <v>82</v>
      </c>
      <c r="AR133" s="78" t="s">
        <v>253</v>
      </c>
      <c r="AS133" s="76">
        <v>18983923130</v>
      </c>
    </row>
    <row r="134" customFormat="true" ht="25" hidden="true" customHeight="true" spans="1:45">
      <c r="A134" s="75">
        <f t="shared" si="5"/>
        <v>126</v>
      </c>
      <c r="B134" s="77" t="s">
        <v>1266</v>
      </c>
      <c r="C134" s="78" t="s">
        <v>236</v>
      </c>
      <c r="D134" s="78" t="s">
        <v>62</v>
      </c>
      <c r="E134" s="85" t="s">
        <v>1244</v>
      </c>
      <c r="F134" s="84" t="s">
        <v>220</v>
      </c>
      <c r="G134" s="76" t="s">
        <v>673</v>
      </c>
      <c r="H134" s="78" t="s">
        <v>238</v>
      </c>
      <c r="I134" s="77" t="s">
        <v>1179</v>
      </c>
      <c r="J134" s="78" t="s">
        <v>1267</v>
      </c>
      <c r="K134" s="82">
        <v>135.32</v>
      </c>
      <c r="L134" s="82">
        <v>66</v>
      </c>
      <c r="M134" s="78">
        <v>0</v>
      </c>
      <c r="N134" s="78">
        <v>69.32</v>
      </c>
      <c r="O134" s="78" t="s">
        <v>1246</v>
      </c>
      <c r="P134" s="104" t="s">
        <v>1257</v>
      </c>
      <c r="Q134" s="104" t="s">
        <v>1258</v>
      </c>
      <c r="R134" s="78" t="s">
        <v>70</v>
      </c>
      <c r="S134" s="78" t="s">
        <v>243</v>
      </c>
      <c r="T134" s="82" t="s">
        <v>72</v>
      </c>
      <c r="U134" s="82" t="s">
        <v>73</v>
      </c>
      <c r="V134" s="82">
        <v>135.32</v>
      </c>
      <c r="W134" s="82">
        <v>66</v>
      </c>
      <c r="X134" s="78">
        <v>69.32</v>
      </c>
      <c r="Y134" s="77"/>
      <c r="Z134" s="78" t="s">
        <v>73</v>
      </c>
      <c r="AA134" s="78" t="s">
        <v>73</v>
      </c>
      <c r="AB134" s="78" t="s">
        <v>74</v>
      </c>
      <c r="AC134" s="78"/>
      <c r="AD134" s="78" t="s">
        <v>74</v>
      </c>
      <c r="AE134" s="78"/>
      <c r="AF134" s="78" t="s">
        <v>74</v>
      </c>
      <c r="AG134" s="76" t="s">
        <v>1251</v>
      </c>
      <c r="AH134" s="76" t="s">
        <v>1251</v>
      </c>
      <c r="AI134" s="78" t="s">
        <v>1268</v>
      </c>
      <c r="AJ134" s="119" t="s">
        <v>1269</v>
      </c>
      <c r="AK134" s="78" t="s">
        <v>247</v>
      </c>
      <c r="AL134" s="78" t="s">
        <v>248</v>
      </c>
      <c r="AM134" s="78" t="s">
        <v>249</v>
      </c>
      <c r="AN134" s="78" t="s">
        <v>250</v>
      </c>
      <c r="AO134" s="78" t="s">
        <v>1261</v>
      </c>
      <c r="AP134" s="78" t="s">
        <v>252</v>
      </c>
      <c r="AQ134" s="78" t="s">
        <v>82</v>
      </c>
      <c r="AR134" s="78" t="s">
        <v>253</v>
      </c>
      <c r="AS134" s="76">
        <v>18983923130</v>
      </c>
    </row>
    <row r="135" customFormat="true" ht="25" hidden="true" customHeight="true" spans="1:45">
      <c r="A135" s="75">
        <f t="shared" si="5"/>
        <v>127</v>
      </c>
      <c r="B135" s="77" t="s">
        <v>1270</v>
      </c>
      <c r="C135" s="78" t="s">
        <v>236</v>
      </c>
      <c r="D135" s="78" t="s">
        <v>62</v>
      </c>
      <c r="E135" s="85" t="s">
        <v>1244</v>
      </c>
      <c r="F135" s="76" t="s">
        <v>220</v>
      </c>
      <c r="G135" s="76" t="s">
        <v>673</v>
      </c>
      <c r="H135" s="78" t="s">
        <v>238</v>
      </c>
      <c r="I135" s="77" t="s">
        <v>1179</v>
      </c>
      <c r="J135" s="78" t="s">
        <v>1271</v>
      </c>
      <c r="K135" s="82">
        <v>445.65</v>
      </c>
      <c r="L135" s="82">
        <v>192.5</v>
      </c>
      <c r="M135" s="78">
        <v>139.92</v>
      </c>
      <c r="N135" s="78">
        <v>113.23</v>
      </c>
      <c r="O135" s="78" t="s">
        <v>1246</v>
      </c>
      <c r="P135" s="104" t="s">
        <v>1257</v>
      </c>
      <c r="Q135" s="104" t="s">
        <v>1258</v>
      </c>
      <c r="R135" s="78" t="s">
        <v>70</v>
      </c>
      <c r="S135" s="78" t="s">
        <v>243</v>
      </c>
      <c r="T135" s="82" t="s">
        <v>72</v>
      </c>
      <c r="U135" s="82" t="s">
        <v>73</v>
      </c>
      <c r="V135" s="82">
        <v>445.65</v>
      </c>
      <c r="W135" s="82">
        <v>192.5</v>
      </c>
      <c r="X135" s="78">
        <v>253.15</v>
      </c>
      <c r="Y135" s="77"/>
      <c r="Z135" s="78" t="s">
        <v>73</v>
      </c>
      <c r="AA135" s="78" t="s">
        <v>73</v>
      </c>
      <c r="AB135" s="78" t="s">
        <v>74</v>
      </c>
      <c r="AC135" s="78"/>
      <c r="AD135" s="78" t="s">
        <v>74</v>
      </c>
      <c r="AE135" s="78"/>
      <c r="AF135" s="78" t="s">
        <v>74</v>
      </c>
      <c r="AG135" s="76" t="s">
        <v>1251</v>
      </c>
      <c r="AH135" s="76" t="s">
        <v>1251</v>
      </c>
      <c r="AI135" s="78" t="s">
        <v>1272</v>
      </c>
      <c r="AJ135" s="119" t="s">
        <v>428</v>
      </c>
      <c r="AK135" s="78" t="s">
        <v>247</v>
      </c>
      <c r="AL135" s="78" t="s">
        <v>248</v>
      </c>
      <c r="AM135" s="78" t="s">
        <v>249</v>
      </c>
      <c r="AN135" s="78" t="s">
        <v>250</v>
      </c>
      <c r="AO135" s="78" t="s">
        <v>1261</v>
      </c>
      <c r="AP135" s="78" t="s">
        <v>252</v>
      </c>
      <c r="AQ135" s="78" t="s">
        <v>82</v>
      </c>
      <c r="AR135" s="78" t="s">
        <v>253</v>
      </c>
      <c r="AS135" s="76">
        <v>18983923130</v>
      </c>
    </row>
    <row r="136" customFormat="true" ht="25" hidden="true" customHeight="true" spans="1:45">
      <c r="A136" s="75">
        <f t="shared" si="5"/>
        <v>128</v>
      </c>
      <c r="B136" s="76" t="s">
        <v>1273</v>
      </c>
      <c r="C136" s="76" t="s">
        <v>219</v>
      </c>
      <c r="D136" s="76" t="s">
        <v>62</v>
      </c>
      <c r="E136" s="76" t="s">
        <v>1274</v>
      </c>
      <c r="F136" s="76" t="s">
        <v>220</v>
      </c>
      <c r="G136" s="76">
        <v>2020.12</v>
      </c>
      <c r="H136" s="76" t="s">
        <v>64</v>
      </c>
      <c r="I136" s="76" t="s">
        <v>1275</v>
      </c>
      <c r="J136" s="76" t="s">
        <v>1276</v>
      </c>
      <c r="K136" s="78">
        <v>25.83</v>
      </c>
      <c r="L136" s="78">
        <v>25.83</v>
      </c>
      <c r="M136" s="78">
        <v>0</v>
      </c>
      <c r="N136" s="78">
        <v>0</v>
      </c>
      <c r="O136" s="78" t="s">
        <v>1277</v>
      </c>
      <c r="P136" s="78" t="s">
        <v>269</v>
      </c>
      <c r="Q136" s="78" t="s">
        <v>270</v>
      </c>
      <c r="R136" s="78" t="s">
        <v>70</v>
      </c>
      <c r="S136" s="78" t="s">
        <v>225</v>
      </c>
      <c r="T136" s="78" t="s">
        <v>72</v>
      </c>
      <c r="U136" s="78" t="s">
        <v>73</v>
      </c>
      <c r="V136" s="78">
        <v>25.83</v>
      </c>
      <c r="W136" s="78">
        <v>25.83</v>
      </c>
      <c r="X136" s="78">
        <v>0</v>
      </c>
      <c r="Y136" s="76"/>
      <c r="Z136" s="76" t="s">
        <v>73</v>
      </c>
      <c r="AA136" s="76" t="s">
        <v>74</v>
      </c>
      <c r="AB136" s="76" t="s">
        <v>74</v>
      </c>
      <c r="AC136" s="76"/>
      <c r="AD136" s="76" t="s">
        <v>74</v>
      </c>
      <c r="AE136" s="76"/>
      <c r="AF136" s="76" t="s">
        <v>74</v>
      </c>
      <c r="AG136" s="76" t="s">
        <v>1278</v>
      </c>
      <c r="AH136" s="76" t="s">
        <v>1278</v>
      </c>
      <c r="AI136" s="76" t="s">
        <v>272</v>
      </c>
      <c r="AJ136" s="76" t="s">
        <v>1279</v>
      </c>
      <c r="AK136" s="76" t="s">
        <v>1280</v>
      </c>
      <c r="AL136" s="76" t="s">
        <v>230</v>
      </c>
      <c r="AM136" s="76" t="s">
        <v>231</v>
      </c>
      <c r="AN136" s="76" t="s">
        <v>232</v>
      </c>
      <c r="AO136" s="76" t="s">
        <v>1281</v>
      </c>
      <c r="AP136" s="76" t="s">
        <v>234</v>
      </c>
      <c r="AQ136" s="76" t="s">
        <v>82</v>
      </c>
      <c r="AR136" s="76" t="s">
        <v>83</v>
      </c>
      <c r="AS136" s="76" t="s">
        <v>84</v>
      </c>
    </row>
    <row r="137" customFormat="true" ht="25" hidden="true" customHeight="true" spans="1:45">
      <c r="A137" s="75">
        <f t="shared" si="5"/>
        <v>129</v>
      </c>
      <c r="B137" s="76" t="s">
        <v>1282</v>
      </c>
      <c r="C137" s="76" t="s">
        <v>165</v>
      </c>
      <c r="D137" s="76" t="s">
        <v>62</v>
      </c>
      <c r="E137" s="85" t="s">
        <v>1274</v>
      </c>
      <c r="F137" s="76" t="s">
        <v>167</v>
      </c>
      <c r="G137" s="76" t="s">
        <v>168</v>
      </c>
      <c r="H137" s="76" t="s">
        <v>169</v>
      </c>
      <c r="I137" s="85" t="s">
        <v>1275</v>
      </c>
      <c r="J137" s="76" t="s">
        <v>1283</v>
      </c>
      <c r="K137" s="82">
        <v>24.84</v>
      </c>
      <c r="L137" s="82">
        <v>24.84</v>
      </c>
      <c r="M137" s="78">
        <v>0</v>
      </c>
      <c r="N137" s="78">
        <v>0</v>
      </c>
      <c r="O137" s="78" t="s">
        <v>1284</v>
      </c>
      <c r="P137" s="78" t="s">
        <v>443</v>
      </c>
      <c r="Q137" s="78" t="s">
        <v>1285</v>
      </c>
      <c r="R137" s="78" t="s">
        <v>70</v>
      </c>
      <c r="S137" s="78" t="s">
        <v>175</v>
      </c>
      <c r="T137" s="82" t="s">
        <v>72</v>
      </c>
      <c r="U137" s="82" t="s">
        <v>73</v>
      </c>
      <c r="V137" s="82">
        <v>24.84</v>
      </c>
      <c r="W137" s="82">
        <v>24.84</v>
      </c>
      <c r="X137" s="78">
        <v>0</v>
      </c>
      <c r="Y137" s="115"/>
      <c r="Z137" s="78" t="s">
        <v>73</v>
      </c>
      <c r="AA137" s="78" t="s">
        <v>74</v>
      </c>
      <c r="AB137" s="78" t="s">
        <v>74</v>
      </c>
      <c r="AC137" s="78"/>
      <c r="AD137" s="78" t="s">
        <v>74</v>
      </c>
      <c r="AE137" s="78"/>
      <c r="AF137" s="78" t="s">
        <v>74</v>
      </c>
      <c r="AG137" s="76" t="s">
        <v>1286</v>
      </c>
      <c r="AH137" s="76" t="s">
        <v>907</v>
      </c>
      <c r="AI137" s="76" t="s">
        <v>1287</v>
      </c>
      <c r="AJ137" s="76" t="s">
        <v>1288</v>
      </c>
      <c r="AK137" s="76" t="s">
        <v>179</v>
      </c>
      <c r="AL137" s="76" t="s">
        <v>180</v>
      </c>
      <c r="AM137" s="76" t="s">
        <v>448</v>
      </c>
      <c r="AN137" s="76"/>
      <c r="AO137" s="76" t="s">
        <v>1289</v>
      </c>
      <c r="AP137" s="76" t="s">
        <v>183</v>
      </c>
      <c r="AQ137" s="76" t="s">
        <v>82</v>
      </c>
      <c r="AR137" s="76" t="s">
        <v>184</v>
      </c>
      <c r="AS137" s="76" t="s">
        <v>185</v>
      </c>
    </row>
    <row r="138" customFormat="true" ht="25" hidden="true" customHeight="true" spans="1:45">
      <c r="A138" s="75">
        <f t="shared" si="5"/>
        <v>130</v>
      </c>
      <c r="B138" s="78" t="s">
        <v>1290</v>
      </c>
      <c r="C138" s="78" t="s">
        <v>219</v>
      </c>
      <c r="D138" s="78" t="s">
        <v>62</v>
      </c>
      <c r="E138" s="78" t="s">
        <v>1291</v>
      </c>
      <c r="F138" s="76" t="s">
        <v>220</v>
      </c>
      <c r="G138" s="76" t="s">
        <v>286</v>
      </c>
      <c r="H138" s="76" t="s">
        <v>64</v>
      </c>
      <c r="I138" s="78" t="s">
        <v>1275</v>
      </c>
      <c r="J138" s="78" t="s">
        <v>1292</v>
      </c>
      <c r="K138" s="78">
        <v>75</v>
      </c>
      <c r="L138" s="78">
        <v>75</v>
      </c>
      <c r="M138" s="78">
        <v>0</v>
      </c>
      <c r="N138" s="78">
        <v>0</v>
      </c>
      <c r="O138" s="78" t="s">
        <v>1293</v>
      </c>
      <c r="P138" s="78" t="s">
        <v>1294</v>
      </c>
      <c r="Q138" s="78" t="s">
        <v>1295</v>
      </c>
      <c r="R138" s="78" t="s">
        <v>70</v>
      </c>
      <c r="S138" s="78" t="s">
        <v>225</v>
      </c>
      <c r="T138" s="82" t="s">
        <v>72</v>
      </c>
      <c r="U138" s="78" t="s">
        <v>73</v>
      </c>
      <c r="V138" s="78">
        <v>75</v>
      </c>
      <c r="W138" s="78">
        <v>75</v>
      </c>
      <c r="X138" s="78">
        <v>0</v>
      </c>
      <c r="Y138" s="78"/>
      <c r="Z138" s="78" t="s">
        <v>73</v>
      </c>
      <c r="AA138" s="78" t="s">
        <v>73</v>
      </c>
      <c r="AB138" s="78" t="s">
        <v>74</v>
      </c>
      <c r="AC138" s="85"/>
      <c r="AD138" s="77" t="s">
        <v>73</v>
      </c>
      <c r="AE138" s="77" t="s">
        <v>1296</v>
      </c>
      <c r="AF138" s="77" t="s">
        <v>74</v>
      </c>
      <c r="AG138" s="76" t="s">
        <v>1297</v>
      </c>
      <c r="AH138" s="76" t="s">
        <v>1297</v>
      </c>
      <c r="AI138" s="78" t="s">
        <v>1298</v>
      </c>
      <c r="AJ138" s="78" t="s">
        <v>1299</v>
      </c>
      <c r="AK138" s="78" t="s">
        <v>247</v>
      </c>
      <c r="AL138" s="78" t="s">
        <v>460</v>
      </c>
      <c r="AM138" s="78" t="s">
        <v>1097</v>
      </c>
      <c r="AN138" s="78" t="s">
        <v>1300</v>
      </c>
      <c r="AO138" s="82" t="s">
        <v>1301</v>
      </c>
      <c r="AP138" s="78" t="s">
        <v>736</v>
      </c>
      <c r="AQ138" s="82" t="s">
        <v>82</v>
      </c>
      <c r="AR138" s="78" t="s">
        <v>1302</v>
      </c>
      <c r="AS138" s="76">
        <v>17784406168</v>
      </c>
    </row>
    <row r="139" customFormat="true" ht="25" hidden="true" customHeight="true" spans="1:45">
      <c r="A139" s="75">
        <f t="shared" si="5"/>
        <v>131</v>
      </c>
      <c r="B139" s="77" t="s">
        <v>1303</v>
      </c>
      <c r="C139" s="78" t="s">
        <v>236</v>
      </c>
      <c r="D139" s="78" t="s">
        <v>62</v>
      </c>
      <c r="E139" s="77" t="s">
        <v>1304</v>
      </c>
      <c r="F139" s="84" t="s">
        <v>220</v>
      </c>
      <c r="G139" s="84" t="s">
        <v>286</v>
      </c>
      <c r="H139" s="78" t="s">
        <v>238</v>
      </c>
      <c r="I139" s="77" t="s">
        <v>1275</v>
      </c>
      <c r="J139" s="78" t="s">
        <v>1305</v>
      </c>
      <c r="K139" s="82">
        <v>111.623</v>
      </c>
      <c r="L139" s="82">
        <v>82.15</v>
      </c>
      <c r="M139" s="78">
        <v>0</v>
      </c>
      <c r="N139" s="78">
        <v>29.473</v>
      </c>
      <c r="O139" s="78" t="s">
        <v>1306</v>
      </c>
      <c r="P139" s="104" t="s">
        <v>1307</v>
      </c>
      <c r="Q139" s="104" t="s">
        <v>1308</v>
      </c>
      <c r="R139" s="78" t="s">
        <v>70</v>
      </c>
      <c r="S139" s="78" t="s">
        <v>243</v>
      </c>
      <c r="T139" s="82" t="s">
        <v>72</v>
      </c>
      <c r="U139" s="82" t="s">
        <v>73</v>
      </c>
      <c r="V139" s="82">
        <v>111.623</v>
      </c>
      <c r="W139" s="82">
        <v>82.15</v>
      </c>
      <c r="X139" s="78">
        <v>29.473</v>
      </c>
      <c r="Y139" s="77"/>
      <c r="Z139" s="78" t="s">
        <v>73</v>
      </c>
      <c r="AA139" s="78" t="s">
        <v>74</v>
      </c>
      <c r="AB139" s="78" t="s">
        <v>74</v>
      </c>
      <c r="AC139" s="78"/>
      <c r="AD139" s="78" t="s">
        <v>74</v>
      </c>
      <c r="AE139" s="78"/>
      <c r="AF139" s="78" t="s">
        <v>74</v>
      </c>
      <c r="AG139" s="76" t="s">
        <v>497</v>
      </c>
      <c r="AH139" s="76" t="s">
        <v>1309</v>
      </c>
      <c r="AI139" s="78" t="s">
        <v>1310</v>
      </c>
      <c r="AJ139" s="119" t="s">
        <v>1030</v>
      </c>
      <c r="AK139" s="78" t="s">
        <v>247</v>
      </c>
      <c r="AL139" s="78" t="s">
        <v>248</v>
      </c>
      <c r="AM139" s="78" t="s">
        <v>249</v>
      </c>
      <c r="AN139" s="78" t="s">
        <v>250</v>
      </c>
      <c r="AO139" s="78" t="s">
        <v>1311</v>
      </c>
      <c r="AP139" s="78" t="s">
        <v>252</v>
      </c>
      <c r="AQ139" s="78" t="s">
        <v>82</v>
      </c>
      <c r="AR139" s="78" t="s">
        <v>253</v>
      </c>
      <c r="AS139" s="76">
        <v>18983923130</v>
      </c>
    </row>
    <row r="140" customFormat="true" ht="25" hidden="true" customHeight="true" spans="1:45">
      <c r="A140" s="75">
        <f t="shared" si="5"/>
        <v>132</v>
      </c>
      <c r="B140" s="77" t="s">
        <v>1312</v>
      </c>
      <c r="C140" s="78" t="s">
        <v>236</v>
      </c>
      <c r="D140" s="78" t="s">
        <v>62</v>
      </c>
      <c r="E140" s="85" t="s">
        <v>1313</v>
      </c>
      <c r="F140" s="76" t="s">
        <v>220</v>
      </c>
      <c r="G140" s="76" t="s">
        <v>673</v>
      </c>
      <c r="H140" s="78" t="s">
        <v>238</v>
      </c>
      <c r="I140" s="77" t="s">
        <v>1275</v>
      </c>
      <c r="J140" s="78" t="s">
        <v>1314</v>
      </c>
      <c r="K140" s="82">
        <v>199.3425</v>
      </c>
      <c r="L140" s="82">
        <v>159.5</v>
      </c>
      <c r="M140" s="78">
        <v>0</v>
      </c>
      <c r="N140" s="78">
        <v>39.8425</v>
      </c>
      <c r="O140" s="78" t="s">
        <v>1315</v>
      </c>
      <c r="P140" s="104" t="s">
        <v>1316</v>
      </c>
      <c r="Q140" s="104" t="s">
        <v>1317</v>
      </c>
      <c r="R140" s="78" t="s">
        <v>70</v>
      </c>
      <c r="S140" s="78" t="s">
        <v>243</v>
      </c>
      <c r="T140" s="82" t="s">
        <v>72</v>
      </c>
      <c r="U140" s="82" t="s">
        <v>73</v>
      </c>
      <c r="V140" s="82">
        <v>199.3425</v>
      </c>
      <c r="W140" s="82">
        <v>159.5</v>
      </c>
      <c r="X140" s="78">
        <v>39.8425</v>
      </c>
      <c r="Y140" s="77"/>
      <c r="Z140" s="78" t="s">
        <v>73</v>
      </c>
      <c r="AA140" s="78" t="s">
        <v>73</v>
      </c>
      <c r="AB140" s="78" t="s">
        <v>74</v>
      </c>
      <c r="AC140" s="78"/>
      <c r="AD140" s="78" t="s">
        <v>74</v>
      </c>
      <c r="AE140" s="78"/>
      <c r="AF140" s="78" t="s">
        <v>74</v>
      </c>
      <c r="AG140" s="76" t="s">
        <v>1318</v>
      </c>
      <c r="AH140" s="76" t="s">
        <v>1319</v>
      </c>
      <c r="AI140" s="78" t="s">
        <v>1320</v>
      </c>
      <c r="AJ140" s="119" t="s">
        <v>1321</v>
      </c>
      <c r="AK140" s="78" t="s">
        <v>247</v>
      </c>
      <c r="AL140" s="78" t="s">
        <v>248</v>
      </c>
      <c r="AM140" s="78" t="s">
        <v>249</v>
      </c>
      <c r="AN140" s="78" t="s">
        <v>250</v>
      </c>
      <c r="AO140" s="78" t="s">
        <v>1322</v>
      </c>
      <c r="AP140" s="78" t="s">
        <v>252</v>
      </c>
      <c r="AQ140" s="78" t="s">
        <v>82</v>
      </c>
      <c r="AR140" s="78" t="s">
        <v>253</v>
      </c>
      <c r="AS140" s="76">
        <v>18983923130</v>
      </c>
    </row>
    <row r="141" customFormat="true" ht="25" hidden="true" customHeight="true" spans="1:45">
      <c r="A141" s="75">
        <f t="shared" si="5"/>
        <v>133</v>
      </c>
      <c r="B141" s="76" t="s">
        <v>1323</v>
      </c>
      <c r="C141" s="76" t="s">
        <v>219</v>
      </c>
      <c r="D141" s="76" t="s">
        <v>62</v>
      </c>
      <c r="E141" s="76" t="s">
        <v>1324</v>
      </c>
      <c r="F141" s="76" t="s">
        <v>220</v>
      </c>
      <c r="G141" s="76">
        <v>2020.12</v>
      </c>
      <c r="H141" s="76" t="s">
        <v>64</v>
      </c>
      <c r="I141" s="76" t="s">
        <v>1325</v>
      </c>
      <c r="J141" s="76" t="s">
        <v>1326</v>
      </c>
      <c r="K141" s="78">
        <v>22.18</v>
      </c>
      <c r="L141" s="78">
        <v>22.18</v>
      </c>
      <c r="M141" s="78">
        <v>0</v>
      </c>
      <c r="N141" s="78">
        <v>0</v>
      </c>
      <c r="O141" s="78" t="s">
        <v>1327</v>
      </c>
      <c r="P141" s="78" t="s">
        <v>223</v>
      </c>
      <c r="Q141" s="78" t="s">
        <v>224</v>
      </c>
      <c r="R141" s="78" t="s">
        <v>70</v>
      </c>
      <c r="S141" s="78" t="s">
        <v>225</v>
      </c>
      <c r="T141" s="78" t="s">
        <v>72</v>
      </c>
      <c r="U141" s="78" t="s">
        <v>73</v>
      </c>
      <c r="V141" s="78">
        <v>22.18</v>
      </c>
      <c r="W141" s="78">
        <v>22.18</v>
      </c>
      <c r="X141" s="78">
        <v>0</v>
      </c>
      <c r="Y141" s="76"/>
      <c r="Z141" s="76" t="s">
        <v>73</v>
      </c>
      <c r="AA141" s="76" t="s">
        <v>74</v>
      </c>
      <c r="AB141" s="76" t="s">
        <v>74</v>
      </c>
      <c r="AC141" s="76"/>
      <c r="AD141" s="76" t="s">
        <v>74</v>
      </c>
      <c r="AE141" s="76"/>
      <c r="AF141" s="76" t="s">
        <v>74</v>
      </c>
      <c r="AG141" s="76" t="s">
        <v>1328</v>
      </c>
      <c r="AH141" s="76" t="s">
        <v>1328</v>
      </c>
      <c r="AI141" s="76" t="s">
        <v>227</v>
      </c>
      <c r="AJ141" s="76" t="s">
        <v>1329</v>
      </c>
      <c r="AK141" s="76" t="s">
        <v>1330</v>
      </c>
      <c r="AL141" s="76" t="s">
        <v>230</v>
      </c>
      <c r="AM141" s="76" t="s">
        <v>231</v>
      </c>
      <c r="AN141" s="76" t="s">
        <v>232</v>
      </c>
      <c r="AO141" s="76" t="s">
        <v>1331</v>
      </c>
      <c r="AP141" s="76" t="s">
        <v>234</v>
      </c>
      <c r="AQ141" s="76" t="s">
        <v>82</v>
      </c>
      <c r="AR141" s="76" t="s">
        <v>83</v>
      </c>
      <c r="AS141" s="76" t="s">
        <v>84</v>
      </c>
    </row>
    <row r="142" customFormat="true" ht="25" hidden="true" customHeight="true" spans="1:45">
      <c r="A142" s="75">
        <f t="shared" si="5"/>
        <v>134</v>
      </c>
      <c r="B142" s="76" t="s">
        <v>1332</v>
      </c>
      <c r="C142" s="76" t="s">
        <v>165</v>
      </c>
      <c r="D142" s="76" t="s">
        <v>62</v>
      </c>
      <c r="E142" s="85" t="s">
        <v>1324</v>
      </c>
      <c r="F142" s="76" t="s">
        <v>167</v>
      </c>
      <c r="G142" s="76" t="s">
        <v>168</v>
      </c>
      <c r="H142" s="76" t="s">
        <v>169</v>
      </c>
      <c r="I142" s="85" t="s">
        <v>1325</v>
      </c>
      <c r="J142" s="76" t="s">
        <v>1333</v>
      </c>
      <c r="K142" s="82">
        <v>4.76</v>
      </c>
      <c r="L142" s="82">
        <v>4.76</v>
      </c>
      <c r="M142" s="78">
        <v>0</v>
      </c>
      <c r="N142" s="78">
        <v>0</v>
      </c>
      <c r="O142" s="78" t="s">
        <v>1334</v>
      </c>
      <c r="P142" s="78" t="s">
        <v>173</v>
      </c>
      <c r="Q142" s="78" t="s">
        <v>1335</v>
      </c>
      <c r="R142" s="78" t="s">
        <v>70</v>
      </c>
      <c r="S142" s="78" t="s">
        <v>175</v>
      </c>
      <c r="T142" s="82" t="s">
        <v>72</v>
      </c>
      <c r="U142" s="82" t="s">
        <v>73</v>
      </c>
      <c r="V142" s="82">
        <v>4.76</v>
      </c>
      <c r="W142" s="82">
        <v>4.76</v>
      </c>
      <c r="X142" s="78">
        <v>0</v>
      </c>
      <c r="Y142" s="135"/>
      <c r="Z142" s="78" t="s">
        <v>73</v>
      </c>
      <c r="AA142" s="78" t="s">
        <v>74</v>
      </c>
      <c r="AB142" s="78" t="s">
        <v>74</v>
      </c>
      <c r="AC142" s="78"/>
      <c r="AD142" s="78" t="s">
        <v>74</v>
      </c>
      <c r="AE142" s="78"/>
      <c r="AF142" s="78" t="s">
        <v>74</v>
      </c>
      <c r="AG142" s="76" t="s">
        <v>1336</v>
      </c>
      <c r="AH142" s="76" t="s">
        <v>1336</v>
      </c>
      <c r="AI142" s="76" t="s">
        <v>1337</v>
      </c>
      <c r="AJ142" s="76" t="s">
        <v>1338</v>
      </c>
      <c r="AK142" s="76" t="s">
        <v>179</v>
      </c>
      <c r="AL142" s="76" t="s">
        <v>180</v>
      </c>
      <c r="AM142" s="76" t="s">
        <v>448</v>
      </c>
      <c r="AN142" s="76"/>
      <c r="AO142" s="76" t="s">
        <v>1339</v>
      </c>
      <c r="AP142" s="76" t="s">
        <v>183</v>
      </c>
      <c r="AQ142" s="76" t="s">
        <v>82</v>
      </c>
      <c r="AR142" s="76" t="s">
        <v>184</v>
      </c>
      <c r="AS142" s="76" t="s">
        <v>185</v>
      </c>
    </row>
    <row r="143" customFormat="true" ht="25" hidden="true" customHeight="true" spans="1:45">
      <c r="A143" s="75">
        <f t="shared" si="5"/>
        <v>135</v>
      </c>
      <c r="B143" s="77" t="s">
        <v>1340</v>
      </c>
      <c r="C143" s="78" t="s">
        <v>236</v>
      </c>
      <c r="D143" s="78" t="s">
        <v>62</v>
      </c>
      <c r="E143" s="77" t="s">
        <v>1341</v>
      </c>
      <c r="F143" s="84" t="s">
        <v>220</v>
      </c>
      <c r="G143" s="76" t="s">
        <v>673</v>
      </c>
      <c r="H143" s="78" t="s">
        <v>238</v>
      </c>
      <c r="I143" s="77" t="s">
        <v>1325</v>
      </c>
      <c r="J143" s="78" t="s">
        <v>1342</v>
      </c>
      <c r="K143" s="82">
        <v>118.965</v>
      </c>
      <c r="L143" s="82">
        <v>118.965</v>
      </c>
      <c r="M143" s="78">
        <v>0</v>
      </c>
      <c r="N143" s="78">
        <v>0</v>
      </c>
      <c r="O143" s="78" t="s">
        <v>1343</v>
      </c>
      <c r="P143" s="104" t="s">
        <v>1344</v>
      </c>
      <c r="Q143" s="104" t="s">
        <v>1345</v>
      </c>
      <c r="R143" s="78" t="s">
        <v>70</v>
      </c>
      <c r="S143" s="78" t="s">
        <v>243</v>
      </c>
      <c r="T143" s="82" t="s">
        <v>72</v>
      </c>
      <c r="U143" s="82" t="s">
        <v>73</v>
      </c>
      <c r="V143" s="82">
        <v>118.965</v>
      </c>
      <c r="W143" s="82">
        <v>118.965</v>
      </c>
      <c r="X143" s="78">
        <v>0</v>
      </c>
      <c r="Y143" s="77"/>
      <c r="Z143" s="78" t="s">
        <v>73</v>
      </c>
      <c r="AA143" s="78" t="s">
        <v>74</v>
      </c>
      <c r="AB143" s="78" t="s">
        <v>74</v>
      </c>
      <c r="AC143" s="78"/>
      <c r="AD143" s="78" t="s">
        <v>74</v>
      </c>
      <c r="AE143" s="78"/>
      <c r="AF143" s="78" t="s">
        <v>74</v>
      </c>
      <c r="AG143" s="76" t="s">
        <v>1167</v>
      </c>
      <c r="AH143" s="76" t="s">
        <v>1346</v>
      </c>
      <c r="AI143" s="78" t="s">
        <v>1347</v>
      </c>
      <c r="AJ143" s="119" t="s">
        <v>376</v>
      </c>
      <c r="AK143" s="78" t="s">
        <v>247</v>
      </c>
      <c r="AL143" s="78" t="s">
        <v>248</v>
      </c>
      <c r="AM143" s="78" t="s">
        <v>249</v>
      </c>
      <c r="AN143" s="78" t="s">
        <v>250</v>
      </c>
      <c r="AO143" s="78" t="s">
        <v>1348</v>
      </c>
      <c r="AP143" s="78" t="s">
        <v>252</v>
      </c>
      <c r="AQ143" s="78" t="s">
        <v>82</v>
      </c>
      <c r="AR143" s="78" t="s">
        <v>253</v>
      </c>
      <c r="AS143" s="76">
        <v>18983923130</v>
      </c>
    </row>
    <row r="144" customFormat="true" ht="25" hidden="true" customHeight="true" spans="1:45">
      <c r="A144" s="75">
        <f t="shared" si="5"/>
        <v>136</v>
      </c>
      <c r="B144" s="77" t="s">
        <v>1349</v>
      </c>
      <c r="C144" s="78" t="s">
        <v>236</v>
      </c>
      <c r="D144" s="78" t="s">
        <v>62</v>
      </c>
      <c r="E144" s="77" t="s">
        <v>1350</v>
      </c>
      <c r="F144" s="76" t="s">
        <v>220</v>
      </c>
      <c r="G144" s="76" t="s">
        <v>673</v>
      </c>
      <c r="H144" s="78" t="s">
        <v>238</v>
      </c>
      <c r="I144" s="77" t="s">
        <v>1325</v>
      </c>
      <c r="J144" s="78" t="s">
        <v>1351</v>
      </c>
      <c r="K144" s="82">
        <v>75.955</v>
      </c>
      <c r="L144" s="82">
        <v>75.955</v>
      </c>
      <c r="M144" s="78">
        <v>0</v>
      </c>
      <c r="N144" s="78">
        <v>0</v>
      </c>
      <c r="O144" s="78" t="s">
        <v>1352</v>
      </c>
      <c r="P144" s="104" t="s">
        <v>1353</v>
      </c>
      <c r="Q144" s="104" t="s">
        <v>1354</v>
      </c>
      <c r="R144" s="78" t="s">
        <v>70</v>
      </c>
      <c r="S144" s="78" t="s">
        <v>243</v>
      </c>
      <c r="T144" s="82" t="s">
        <v>72</v>
      </c>
      <c r="U144" s="82" t="s">
        <v>73</v>
      </c>
      <c r="V144" s="82">
        <v>75.955</v>
      </c>
      <c r="W144" s="82">
        <v>75.955</v>
      </c>
      <c r="X144" s="78">
        <v>0</v>
      </c>
      <c r="Y144" s="77"/>
      <c r="Z144" s="78" t="s">
        <v>73</v>
      </c>
      <c r="AA144" s="78" t="s">
        <v>74</v>
      </c>
      <c r="AB144" s="78" t="s">
        <v>74</v>
      </c>
      <c r="AC144" s="78"/>
      <c r="AD144" s="78" t="s">
        <v>74</v>
      </c>
      <c r="AE144" s="78"/>
      <c r="AF144" s="78" t="s">
        <v>74</v>
      </c>
      <c r="AG144" s="76" t="s">
        <v>364</v>
      </c>
      <c r="AH144" s="76" t="s">
        <v>364</v>
      </c>
      <c r="AI144" s="78" t="s">
        <v>1355</v>
      </c>
      <c r="AJ144" s="119" t="s">
        <v>349</v>
      </c>
      <c r="AK144" s="78" t="s">
        <v>247</v>
      </c>
      <c r="AL144" s="78" t="s">
        <v>248</v>
      </c>
      <c r="AM144" s="78" t="s">
        <v>249</v>
      </c>
      <c r="AN144" s="78" t="s">
        <v>250</v>
      </c>
      <c r="AO144" s="78" t="s">
        <v>367</v>
      </c>
      <c r="AP144" s="78" t="s">
        <v>252</v>
      </c>
      <c r="AQ144" s="78" t="s">
        <v>82</v>
      </c>
      <c r="AR144" s="78" t="s">
        <v>253</v>
      </c>
      <c r="AS144" s="76">
        <v>18983923130</v>
      </c>
    </row>
    <row r="145" customFormat="true" ht="25" hidden="true" customHeight="true" spans="1:45">
      <c r="A145" s="134">
        <f t="shared" si="5"/>
        <v>137</v>
      </c>
      <c r="B145" s="77" t="s">
        <v>1356</v>
      </c>
      <c r="C145" s="78" t="s">
        <v>236</v>
      </c>
      <c r="D145" s="78" t="s">
        <v>62</v>
      </c>
      <c r="E145" s="77" t="s">
        <v>1350</v>
      </c>
      <c r="F145" s="76" t="s">
        <v>220</v>
      </c>
      <c r="G145" s="76" t="s">
        <v>673</v>
      </c>
      <c r="H145" s="78" t="s">
        <v>238</v>
      </c>
      <c r="I145" s="77" t="s">
        <v>1325</v>
      </c>
      <c r="J145" s="78" t="s">
        <v>1351</v>
      </c>
      <c r="K145" s="78">
        <v>73.59</v>
      </c>
      <c r="L145" s="78">
        <v>73.59</v>
      </c>
      <c r="M145" s="78">
        <v>0</v>
      </c>
      <c r="N145" s="78">
        <v>0</v>
      </c>
      <c r="O145" s="78" t="s">
        <v>1357</v>
      </c>
      <c r="P145" s="117" t="s">
        <v>1358</v>
      </c>
      <c r="Q145" s="104" t="s">
        <v>1359</v>
      </c>
      <c r="R145" s="78" t="s">
        <v>70</v>
      </c>
      <c r="S145" s="78" t="s">
        <v>243</v>
      </c>
      <c r="T145" s="78" t="s">
        <v>72</v>
      </c>
      <c r="U145" s="78" t="s">
        <v>73</v>
      </c>
      <c r="V145" s="78">
        <v>73.59</v>
      </c>
      <c r="W145" s="78">
        <v>73.59</v>
      </c>
      <c r="X145" s="78">
        <v>0</v>
      </c>
      <c r="Y145" s="78"/>
      <c r="Z145" s="78" t="s">
        <v>73</v>
      </c>
      <c r="AA145" s="78" t="s">
        <v>74</v>
      </c>
      <c r="AB145" s="78" t="s">
        <v>74</v>
      </c>
      <c r="AC145" s="78"/>
      <c r="AD145" s="78" t="s">
        <v>74</v>
      </c>
      <c r="AE145" s="78"/>
      <c r="AF145" s="78" t="s">
        <v>74</v>
      </c>
      <c r="AG145" s="76" t="s">
        <v>374</v>
      </c>
      <c r="AH145" s="76" t="s">
        <v>374</v>
      </c>
      <c r="AI145" s="78" t="s">
        <v>1360</v>
      </c>
      <c r="AJ145" s="119" t="s">
        <v>349</v>
      </c>
      <c r="AK145" s="78" t="s">
        <v>247</v>
      </c>
      <c r="AL145" s="78" t="s">
        <v>248</v>
      </c>
      <c r="AM145" s="78" t="s">
        <v>249</v>
      </c>
      <c r="AN145" s="78" t="s">
        <v>250</v>
      </c>
      <c r="AO145" s="78" t="s">
        <v>377</v>
      </c>
      <c r="AP145" s="78" t="s">
        <v>252</v>
      </c>
      <c r="AQ145" s="78" t="s">
        <v>82</v>
      </c>
      <c r="AR145" s="78" t="s">
        <v>253</v>
      </c>
      <c r="AS145" s="76">
        <v>18983923130</v>
      </c>
    </row>
  </sheetData>
  <autoFilter ref="A7:AS145">
    <filterColumn colId="4">
      <customFilters>
        <customFilter operator="equal" val="荣昌区清升镇"/>
        <customFilter operator="equal" val="荣昌区清升镇罗汉寺村"/>
      </customFilters>
    </filterColumn>
    <extLst/>
  </autoFilter>
  <sortState ref="A9:AU148">
    <sortCondition ref="E9:E148"/>
  </sortState>
  <mergeCells count="61">
    <mergeCell ref="A1:C1"/>
    <mergeCell ref="D1:J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8:C8"/>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3">
    <dataValidation type="list" allowBlank="1" showInputMessage="1" showErrorMessage="1" sqref="S40 S70 S113 S114 S125 S134 S135 S136 S137 S138 S139 S140 S141 S142 S54:S55 S56:S69 S71:S78 S79:S82 S83:S111 S115:S116 S117:S122 S123:S124 S126:S130 S131:S133">
      <formula1>INDIRECT(#REF!)</formula1>
    </dataValidation>
    <dataValidation type="list" allowBlank="1" showInputMessage="1" showErrorMessage="1" sqref="S9 S10 S11 S12 S13 S14 S15 S16 S17 S18 S19 S20 S21 S22 S23 S24 S25 S26 S27 S28 S29 S30 S31 S34 S35 S36 S37 S41 S42 S43 S44 S45 S46 S47 S48 S49 S50 S51 S52 S53 S112 S32:S33">
      <formula1>INDIRECT($C9)</formula1>
    </dataValidation>
    <dataValidation type="list" allowBlank="1" showInputMessage="1" showErrorMessage="1" sqref="C9 C10 C11 C12 C13 C14 C15 C18 C19 C20 C21 C22 C23 C24 C27 C28 C29 C30 C31 C34 C35 C39 C40 C41 C42 C43 C44 C45 C46 C47 C48 C49 C50 C51 C52 C53 C70 C112 C113 C114 C125 C135 C136 C137 C138 C139 C140 C141 C142 C16:C17 C25:C26 C32:C33 C36:C37 C54:C55 C56:C69 C71:C78 C79:C82 C83:C111 C115:C116 C117:C122 C123:C124 C126:C130 C131:C134">
      <formula1>项目类型</formula1>
    </dataValidation>
  </dataValidations>
  <printOptions horizontalCentered="true"/>
  <pageMargins left="0.0388888888888889" right="0.0388888888888889" top="0.393055555555556" bottom="0.393055555555556" header="0" footer="0"/>
  <pageSetup paperSize="9" scale="1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137"/>
  <sheetViews>
    <sheetView workbookViewId="0">
      <selection activeCell="F73" sqref="F73"/>
    </sheetView>
  </sheetViews>
  <sheetFormatPr defaultColWidth="8.89166666666667" defaultRowHeight="14.25"/>
  <sheetData>
    <row r="1" ht="15.75" spans="1:13">
      <c r="A1" s="47" t="s">
        <v>5</v>
      </c>
      <c r="B1" s="47" t="s">
        <v>10</v>
      </c>
      <c r="C1" s="47" t="s">
        <v>32</v>
      </c>
      <c r="D1" s="47" t="s">
        <v>1361</v>
      </c>
      <c r="E1" s="47" t="s">
        <v>1362</v>
      </c>
      <c r="F1" s="54" t="s">
        <v>1363</v>
      </c>
      <c r="G1" s="55"/>
      <c r="H1" s="55"/>
      <c r="I1" s="55"/>
      <c r="J1" s="55"/>
      <c r="K1" s="55"/>
      <c r="L1" s="55"/>
      <c r="M1" s="59"/>
    </row>
    <row r="2" ht="15.75" spans="1:13">
      <c r="A2" s="48"/>
      <c r="B2" s="48"/>
      <c r="C2" s="48"/>
      <c r="D2" s="48"/>
      <c r="E2" s="48"/>
      <c r="F2" s="56" t="s">
        <v>1364</v>
      </c>
      <c r="G2" s="56"/>
      <c r="H2" s="56" t="s">
        <v>1365</v>
      </c>
      <c r="I2" s="56" t="s">
        <v>1366</v>
      </c>
      <c r="J2" s="56" t="s">
        <v>1367</v>
      </c>
      <c r="K2" s="56"/>
      <c r="L2" s="56" t="s">
        <v>36</v>
      </c>
      <c r="M2" s="56" t="s">
        <v>1368</v>
      </c>
    </row>
    <row r="3" ht="63.75" hidden="true" spans="1:13">
      <c r="A3" s="49" t="s">
        <v>218</v>
      </c>
      <c r="B3" s="50" t="s">
        <v>1369</v>
      </c>
      <c r="C3" s="50" t="s">
        <v>1370</v>
      </c>
      <c r="D3" s="51">
        <v>27.38</v>
      </c>
      <c r="E3" s="51">
        <v>0</v>
      </c>
      <c r="F3" s="51">
        <f t="shared" ref="F3:F66" si="0">H3+I3+J3+L3+M3</f>
        <v>27.38</v>
      </c>
      <c r="G3" s="51">
        <f t="shared" ref="G3:G66" si="1">H3+I3+J3</f>
        <v>27.38</v>
      </c>
      <c r="H3" s="51">
        <v>0</v>
      </c>
      <c r="I3" s="57">
        <v>27.38</v>
      </c>
      <c r="J3" s="51">
        <v>0</v>
      </c>
      <c r="K3" s="51">
        <f t="shared" ref="K3:K66" si="2">L3+M3</f>
        <v>0</v>
      </c>
      <c r="L3" s="51">
        <v>0</v>
      </c>
      <c r="M3" s="51">
        <v>0</v>
      </c>
    </row>
    <row r="4" ht="51" hidden="true" spans="1:13">
      <c r="A4" s="50" t="s">
        <v>235</v>
      </c>
      <c r="B4" s="49" t="s">
        <v>1369</v>
      </c>
      <c r="C4" s="49" t="s">
        <v>238</v>
      </c>
      <c r="D4" s="51">
        <v>45</v>
      </c>
      <c r="E4" s="51">
        <v>-5.94</v>
      </c>
      <c r="F4" s="51">
        <f t="shared" si="0"/>
        <v>229.06</v>
      </c>
      <c r="G4" s="51">
        <f t="shared" si="1"/>
        <v>159.06</v>
      </c>
      <c r="H4" s="51">
        <v>0</v>
      </c>
      <c r="I4" s="51">
        <v>120</v>
      </c>
      <c r="J4" s="57">
        <v>39.06</v>
      </c>
      <c r="K4" s="51">
        <f t="shared" si="2"/>
        <v>70</v>
      </c>
      <c r="L4" s="51">
        <v>0</v>
      </c>
      <c r="M4" s="51">
        <v>70</v>
      </c>
    </row>
    <row r="5" ht="51" hidden="true" spans="1:13">
      <c r="A5" s="50" t="s">
        <v>254</v>
      </c>
      <c r="B5" s="49" t="s">
        <v>1369</v>
      </c>
      <c r="C5" s="49" t="s">
        <v>238</v>
      </c>
      <c r="D5" s="51">
        <v>15</v>
      </c>
      <c r="E5" s="51">
        <v>-6.765</v>
      </c>
      <c r="F5" s="51">
        <f t="shared" si="0"/>
        <v>58.235</v>
      </c>
      <c r="G5" s="51">
        <f t="shared" si="1"/>
        <v>48.235</v>
      </c>
      <c r="H5" s="51">
        <v>0</v>
      </c>
      <c r="I5" s="51">
        <v>40</v>
      </c>
      <c r="J5" s="57">
        <v>8.235</v>
      </c>
      <c r="K5" s="51">
        <f t="shared" si="2"/>
        <v>10</v>
      </c>
      <c r="L5" s="51">
        <v>0</v>
      </c>
      <c r="M5" s="51">
        <v>10</v>
      </c>
    </row>
    <row r="6" ht="51" hidden="true" spans="1:13">
      <c r="A6" s="49" t="s">
        <v>164</v>
      </c>
      <c r="B6" s="50" t="s">
        <v>1369</v>
      </c>
      <c r="C6" s="52" t="s">
        <v>1371</v>
      </c>
      <c r="D6" s="51">
        <v>12.74</v>
      </c>
      <c r="E6" s="51">
        <v>0</v>
      </c>
      <c r="F6" s="51">
        <f t="shared" si="0"/>
        <v>12.74</v>
      </c>
      <c r="G6" s="51">
        <f t="shared" si="1"/>
        <v>12.74</v>
      </c>
      <c r="H6" s="57">
        <v>2.94</v>
      </c>
      <c r="I6" s="51">
        <v>0</v>
      </c>
      <c r="J6" s="57">
        <v>9.8</v>
      </c>
      <c r="K6" s="51">
        <f t="shared" si="2"/>
        <v>0</v>
      </c>
      <c r="L6" s="51">
        <v>0</v>
      </c>
      <c r="M6" s="51">
        <v>0</v>
      </c>
    </row>
    <row r="7" ht="51" hidden="true" spans="1:13">
      <c r="A7" s="53" t="s">
        <v>284</v>
      </c>
      <c r="B7" s="50" t="s">
        <v>1372</v>
      </c>
      <c r="C7" s="49" t="s">
        <v>287</v>
      </c>
      <c r="D7" s="51">
        <v>3.5</v>
      </c>
      <c r="E7" s="51">
        <v>0</v>
      </c>
      <c r="F7" s="51">
        <f t="shared" si="0"/>
        <v>3.5</v>
      </c>
      <c r="G7" s="51">
        <f t="shared" si="1"/>
        <v>3.5</v>
      </c>
      <c r="H7" s="51">
        <v>0</v>
      </c>
      <c r="I7" s="51">
        <v>0</v>
      </c>
      <c r="J7" s="57">
        <v>3.5</v>
      </c>
      <c r="K7" s="51">
        <f t="shared" si="2"/>
        <v>0</v>
      </c>
      <c r="L7" s="51">
        <v>0</v>
      </c>
      <c r="M7" s="51">
        <v>0</v>
      </c>
    </row>
    <row r="8" ht="63.75" hidden="true" spans="1:13">
      <c r="A8" s="49" t="s">
        <v>264</v>
      </c>
      <c r="B8" s="50" t="s">
        <v>1372</v>
      </c>
      <c r="C8" s="50" t="s">
        <v>1370</v>
      </c>
      <c r="D8" s="51">
        <v>15.62</v>
      </c>
      <c r="E8" s="51">
        <v>0</v>
      </c>
      <c r="F8" s="51">
        <f t="shared" si="0"/>
        <v>15.62</v>
      </c>
      <c r="G8" s="51">
        <f t="shared" si="1"/>
        <v>15.62</v>
      </c>
      <c r="H8" s="51">
        <v>0</v>
      </c>
      <c r="I8" s="57">
        <v>15.62</v>
      </c>
      <c r="J8" s="51">
        <v>0</v>
      </c>
      <c r="K8" s="51">
        <f t="shared" si="2"/>
        <v>0</v>
      </c>
      <c r="L8" s="51">
        <v>0</v>
      </c>
      <c r="M8" s="51">
        <v>0</v>
      </c>
    </row>
    <row r="9" ht="51" hidden="true" spans="1:13">
      <c r="A9" s="49" t="s">
        <v>276</v>
      </c>
      <c r="B9" s="50" t="s">
        <v>1372</v>
      </c>
      <c r="C9" s="50" t="s">
        <v>1371</v>
      </c>
      <c r="D9" s="51">
        <v>14.28</v>
      </c>
      <c r="E9" s="51">
        <v>-2.24</v>
      </c>
      <c r="F9" s="51">
        <f t="shared" si="0"/>
        <v>12.04</v>
      </c>
      <c r="G9" s="51">
        <f t="shared" si="1"/>
        <v>12.04</v>
      </c>
      <c r="H9" s="51">
        <v>0</v>
      </c>
      <c r="I9" s="51">
        <v>0</v>
      </c>
      <c r="J9" s="57">
        <v>12.04</v>
      </c>
      <c r="K9" s="51">
        <f t="shared" si="2"/>
        <v>0</v>
      </c>
      <c r="L9" s="51">
        <v>0</v>
      </c>
      <c r="M9" s="51">
        <v>0</v>
      </c>
    </row>
    <row r="10" ht="63.75" hidden="true" spans="1:13">
      <c r="A10" s="49" t="s">
        <v>303</v>
      </c>
      <c r="B10" s="50" t="s">
        <v>1373</v>
      </c>
      <c r="C10" s="50" t="s">
        <v>1370</v>
      </c>
      <c r="D10" s="51">
        <v>11.46</v>
      </c>
      <c r="E10" s="51">
        <v>0</v>
      </c>
      <c r="F10" s="51">
        <f t="shared" si="0"/>
        <v>11.46</v>
      </c>
      <c r="G10" s="51">
        <f t="shared" si="1"/>
        <v>11.46</v>
      </c>
      <c r="H10" s="51">
        <v>0</v>
      </c>
      <c r="I10" s="57">
        <v>11.46</v>
      </c>
      <c r="J10" s="51">
        <v>0</v>
      </c>
      <c r="K10" s="51">
        <f t="shared" si="2"/>
        <v>0</v>
      </c>
      <c r="L10" s="51">
        <v>0</v>
      </c>
      <c r="M10" s="51">
        <v>0</v>
      </c>
    </row>
    <row r="11" ht="51" hidden="true" spans="1:13">
      <c r="A11" s="49" t="s">
        <v>313</v>
      </c>
      <c r="B11" s="50" t="s">
        <v>1373</v>
      </c>
      <c r="C11" s="50" t="s">
        <v>1371</v>
      </c>
      <c r="D11" s="51">
        <v>9.52</v>
      </c>
      <c r="E11" s="51">
        <v>-1.96</v>
      </c>
      <c r="F11" s="51">
        <f t="shared" si="0"/>
        <v>7.56</v>
      </c>
      <c r="G11" s="51">
        <f t="shared" si="1"/>
        <v>7.56</v>
      </c>
      <c r="H11" s="51">
        <v>0</v>
      </c>
      <c r="I11" s="51">
        <v>0</v>
      </c>
      <c r="J11" s="57">
        <v>7.56</v>
      </c>
      <c r="K11" s="51">
        <f t="shared" si="2"/>
        <v>0</v>
      </c>
      <c r="L11" s="51">
        <v>0</v>
      </c>
      <c r="M11" s="51">
        <v>0</v>
      </c>
    </row>
    <row r="12" ht="63.75" hidden="true" spans="1:13">
      <c r="A12" s="49" t="s">
        <v>322</v>
      </c>
      <c r="B12" s="50" t="s">
        <v>1374</v>
      </c>
      <c r="C12" s="50" t="s">
        <v>1370</v>
      </c>
      <c r="D12" s="51">
        <v>30.29</v>
      </c>
      <c r="E12" s="51">
        <v>0</v>
      </c>
      <c r="F12" s="51">
        <f t="shared" si="0"/>
        <v>30.29</v>
      </c>
      <c r="G12" s="51">
        <f t="shared" si="1"/>
        <v>30.29</v>
      </c>
      <c r="H12" s="51">
        <v>0</v>
      </c>
      <c r="I12" s="51">
        <v>0</v>
      </c>
      <c r="J12" s="57">
        <v>30.29</v>
      </c>
      <c r="K12" s="51">
        <f t="shared" si="2"/>
        <v>0</v>
      </c>
      <c r="L12" s="51">
        <v>0</v>
      </c>
      <c r="M12" s="51">
        <v>0</v>
      </c>
    </row>
    <row r="13" ht="51" hidden="true" spans="1:13">
      <c r="A13" s="50" t="s">
        <v>341</v>
      </c>
      <c r="B13" s="49" t="s">
        <v>1374</v>
      </c>
      <c r="C13" s="49" t="s">
        <v>238</v>
      </c>
      <c r="D13" s="51">
        <v>22.5</v>
      </c>
      <c r="E13" s="51">
        <v>-0.9</v>
      </c>
      <c r="F13" s="51">
        <f t="shared" si="0"/>
        <v>150.38</v>
      </c>
      <c r="G13" s="51">
        <f t="shared" si="1"/>
        <v>81.6</v>
      </c>
      <c r="H13" s="51">
        <v>0</v>
      </c>
      <c r="I13" s="51">
        <v>60</v>
      </c>
      <c r="J13" s="57">
        <v>21.6</v>
      </c>
      <c r="K13" s="51">
        <f t="shared" si="2"/>
        <v>68.78</v>
      </c>
      <c r="L13" s="51">
        <v>0</v>
      </c>
      <c r="M13" s="51">
        <v>68.78</v>
      </c>
    </row>
    <row r="14" ht="51" hidden="true" spans="1:13">
      <c r="A14" s="50" t="s">
        <v>351</v>
      </c>
      <c r="B14" s="49" t="s">
        <v>1374</v>
      </c>
      <c r="C14" s="49" t="s">
        <v>238</v>
      </c>
      <c r="D14" s="51">
        <v>30</v>
      </c>
      <c r="E14" s="51">
        <v>0</v>
      </c>
      <c r="F14" s="51">
        <f t="shared" si="0"/>
        <v>200.69</v>
      </c>
      <c r="G14" s="51">
        <f t="shared" si="1"/>
        <v>110</v>
      </c>
      <c r="H14" s="51">
        <v>0</v>
      </c>
      <c r="I14" s="51">
        <v>80</v>
      </c>
      <c r="J14" s="57">
        <v>30</v>
      </c>
      <c r="K14" s="51">
        <f t="shared" si="2"/>
        <v>90.69</v>
      </c>
      <c r="L14" s="51">
        <v>0</v>
      </c>
      <c r="M14" s="51">
        <v>90.69</v>
      </c>
    </row>
    <row r="15" ht="63.75" hidden="true" spans="1:13">
      <c r="A15" s="50" t="s">
        <v>359</v>
      </c>
      <c r="B15" s="49" t="s">
        <v>1374</v>
      </c>
      <c r="C15" s="49" t="s">
        <v>238</v>
      </c>
      <c r="D15" s="51">
        <v>37.5</v>
      </c>
      <c r="E15" s="51">
        <v>0</v>
      </c>
      <c r="F15" s="51">
        <f t="shared" si="0"/>
        <v>260.04</v>
      </c>
      <c r="G15" s="51">
        <f t="shared" si="1"/>
        <v>137.5</v>
      </c>
      <c r="H15" s="51">
        <v>0</v>
      </c>
      <c r="I15" s="51">
        <v>100</v>
      </c>
      <c r="J15" s="57">
        <v>37.5</v>
      </c>
      <c r="K15" s="51">
        <f t="shared" si="2"/>
        <v>122.54</v>
      </c>
      <c r="L15" s="51">
        <v>0</v>
      </c>
      <c r="M15" s="51">
        <v>122.54</v>
      </c>
    </row>
    <row r="16" ht="63.75" hidden="true" spans="1:13">
      <c r="A16" s="50" t="s">
        <v>368</v>
      </c>
      <c r="B16" s="49" t="s">
        <v>1374</v>
      </c>
      <c r="C16" s="49" t="s">
        <v>238</v>
      </c>
      <c r="D16" s="51">
        <v>33</v>
      </c>
      <c r="E16" s="51">
        <v>-0.66</v>
      </c>
      <c r="F16" s="51">
        <f t="shared" si="0"/>
        <v>188.02</v>
      </c>
      <c r="G16" s="51">
        <f t="shared" si="1"/>
        <v>120.34</v>
      </c>
      <c r="H16" s="51">
        <v>0</v>
      </c>
      <c r="I16" s="51">
        <v>88</v>
      </c>
      <c r="J16" s="57">
        <v>32.34</v>
      </c>
      <c r="K16" s="51">
        <f t="shared" si="2"/>
        <v>67.68</v>
      </c>
      <c r="L16" s="51">
        <v>0</v>
      </c>
      <c r="M16" s="51">
        <v>67.68</v>
      </c>
    </row>
    <row r="17" ht="51" hidden="true" spans="1:13">
      <c r="A17" s="49" t="s">
        <v>332</v>
      </c>
      <c r="B17" s="50" t="s">
        <v>1374</v>
      </c>
      <c r="C17" s="50" t="s">
        <v>1371</v>
      </c>
      <c r="D17" s="51">
        <v>6.58</v>
      </c>
      <c r="E17" s="51">
        <v>1.26</v>
      </c>
      <c r="F17" s="51">
        <f t="shared" si="0"/>
        <v>7.84</v>
      </c>
      <c r="G17" s="51">
        <f t="shared" si="1"/>
        <v>7.84</v>
      </c>
      <c r="H17" s="57">
        <v>1.54</v>
      </c>
      <c r="I17" s="51">
        <v>0</v>
      </c>
      <c r="J17" s="57">
        <v>6.3</v>
      </c>
      <c r="K17" s="51">
        <f t="shared" si="2"/>
        <v>0</v>
      </c>
      <c r="L17" s="51">
        <v>0</v>
      </c>
      <c r="M17" s="51">
        <v>0</v>
      </c>
    </row>
    <row r="18" ht="63.75" hidden="true" spans="1:13">
      <c r="A18" s="49" t="s">
        <v>378</v>
      </c>
      <c r="B18" s="50" t="s">
        <v>1375</v>
      </c>
      <c r="C18" s="50" t="s">
        <v>1370</v>
      </c>
      <c r="D18" s="51">
        <v>25.63</v>
      </c>
      <c r="E18" s="51">
        <v>0</v>
      </c>
      <c r="F18" s="51">
        <f t="shared" si="0"/>
        <v>25.63</v>
      </c>
      <c r="G18" s="51">
        <f t="shared" si="1"/>
        <v>25.63</v>
      </c>
      <c r="H18" s="51">
        <v>0</v>
      </c>
      <c r="I18" s="57">
        <v>25.63</v>
      </c>
      <c r="J18" s="51">
        <v>0</v>
      </c>
      <c r="K18" s="51">
        <f t="shared" si="2"/>
        <v>0</v>
      </c>
      <c r="L18" s="51">
        <v>0</v>
      </c>
      <c r="M18" s="51">
        <v>0</v>
      </c>
    </row>
    <row r="19" ht="51" hidden="true" spans="1:13">
      <c r="A19" s="50" t="s">
        <v>410</v>
      </c>
      <c r="B19" s="49" t="s">
        <v>1375</v>
      </c>
      <c r="C19" s="49" t="s">
        <v>238</v>
      </c>
      <c r="D19" s="51">
        <v>41.25</v>
      </c>
      <c r="E19" s="51">
        <v>0</v>
      </c>
      <c r="F19" s="51">
        <f t="shared" si="0"/>
        <v>158.9633</v>
      </c>
      <c r="G19" s="51">
        <f t="shared" si="1"/>
        <v>151.25</v>
      </c>
      <c r="H19" s="51">
        <v>0</v>
      </c>
      <c r="I19" s="51">
        <v>110</v>
      </c>
      <c r="J19" s="57">
        <v>41.25</v>
      </c>
      <c r="K19" s="51">
        <f t="shared" si="2"/>
        <v>7.7133</v>
      </c>
      <c r="L19" s="51">
        <v>0</v>
      </c>
      <c r="M19" s="51">
        <v>7.7133</v>
      </c>
    </row>
    <row r="20" ht="63.75" hidden="true" spans="1:13">
      <c r="A20" s="50" t="s">
        <v>420</v>
      </c>
      <c r="B20" s="49" t="s">
        <v>1375</v>
      </c>
      <c r="C20" s="49" t="s">
        <v>238</v>
      </c>
      <c r="D20" s="51">
        <v>52.5</v>
      </c>
      <c r="E20" s="51">
        <v>-17.82</v>
      </c>
      <c r="F20" s="51">
        <f t="shared" si="0"/>
        <v>252.5226</v>
      </c>
      <c r="G20" s="51">
        <f t="shared" si="1"/>
        <v>174.68</v>
      </c>
      <c r="H20" s="51">
        <v>0</v>
      </c>
      <c r="I20" s="51">
        <v>140</v>
      </c>
      <c r="J20" s="57">
        <v>34.68</v>
      </c>
      <c r="K20" s="51">
        <f t="shared" si="2"/>
        <v>77.8426</v>
      </c>
      <c r="L20" s="51">
        <v>0</v>
      </c>
      <c r="M20" s="51">
        <v>77.8426</v>
      </c>
    </row>
    <row r="21" ht="51" hidden="true" spans="1:13">
      <c r="A21" s="49" t="s">
        <v>387</v>
      </c>
      <c r="B21" s="50" t="s">
        <v>1375</v>
      </c>
      <c r="C21" s="50" t="s">
        <v>1371</v>
      </c>
      <c r="D21" s="51">
        <v>17.64</v>
      </c>
      <c r="E21" s="51">
        <v>-2.52</v>
      </c>
      <c r="F21" s="51">
        <f t="shared" si="0"/>
        <v>15.12</v>
      </c>
      <c r="G21" s="51">
        <f t="shared" si="1"/>
        <v>15.12</v>
      </c>
      <c r="H21" s="51">
        <v>0</v>
      </c>
      <c r="I21" s="51">
        <v>0</v>
      </c>
      <c r="J21" s="57">
        <v>15.12</v>
      </c>
      <c r="K21" s="51">
        <f t="shared" si="2"/>
        <v>0</v>
      </c>
      <c r="L21" s="51">
        <v>0</v>
      </c>
      <c r="M21" s="51">
        <v>0</v>
      </c>
    </row>
    <row r="22" ht="63.75" hidden="true" spans="1:13">
      <c r="A22" s="49" t="s">
        <v>430</v>
      </c>
      <c r="B22" s="50" t="s">
        <v>1376</v>
      </c>
      <c r="C22" s="50" t="s">
        <v>1370</v>
      </c>
      <c r="D22" s="51">
        <v>50.77</v>
      </c>
      <c r="E22" s="51">
        <v>0</v>
      </c>
      <c r="F22" s="51">
        <f t="shared" si="0"/>
        <v>50.77</v>
      </c>
      <c r="G22" s="51">
        <f t="shared" si="1"/>
        <v>50.77</v>
      </c>
      <c r="H22" s="51">
        <v>0</v>
      </c>
      <c r="I22" s="51">
        <v>0</v>
      </c>
      <c r="J22" s="57">
        <v>50.77</v>
      </c>
      <c r="K22" s="51">
        <f t="shared" si="2"/>
        <v>0</v>
      </c>
      <c r="L22" s="51">
        <v>0</v>
      </c>
      <c r="M22" s="51">
        <v>0</v>
      </c>
    </row>
    <row r="23" ht="51" hidden="true" spans="1:13">
      <c r="A23" s="50" t="s">
        <v>466</v>
      </c>
      <c r="B23" s="49" t="s">
        <v>1376</v>
      </c>
      <c r="C23" s="49" t="s">
        <v>238</v>
      </c>
      <c r="D23" s="51">
        <v>51</v>
      </c>
      <c r="E23" s="51">
        <v>-1.8387</v>
      </c>
      <c r="F23" s="51">
        <f t="shared" si="0"/>
        <v>250.66793</v>
      </c>
      <c r="G23" s="51">
        <f t="shared" si="1"/>
        <v>185.1613</v>
      </c>
      <c r="H23" s="51">
        <v>136</v>
      </c>
      <c r="I23" s="51">
        <v>0</v>
      </c>
      <c r="J23" s="57">
        <v>49.1613</v>
      </c>
      <c r="K23" s="51">
        <f t="shared" si="2"/>
        <v>65.50663</v>
      </c>
      <c r="L23" s="51">
        <v>0</v>
      </c>
      <c r="M23" s="51">
        <v>65.50663</v>
      </c>
    </row>
    <row r="24" ht="51" hidden="true" spans="1:13">
      <c r="A24" s="50" t="s">
        <v>482</v>
      </c>
      <c r="B24" s="49" t="s">
        <v>1376</v>
      </c>
      <c r="C24" s="49" t="s">
        <v>238</v>
      </c>
      <c r="D24" s="51">
        <v>93</v>
      </c>
      <c r="E24" s="51">
        <v>-0.225</v>
      </c>
      <c r="F24" s="51">
        <f t="shared" si="0"/>
        <v>342.125</v>
      </c>
      <c r="G24" s="51">
        <f t="shared" si="1"/>
        <v>244.775</v>
      </c>
      <c r="H24" s="51">
        <v>152</v>
      </c>
      <c r="I24" s="51">
        <v>0</v>
      </c>
      <c r="J24" s="57">
        <v>92.775</v>
      </c>
      <c r="K24" s="51">
        <f t="shared" si="2"/>
        <v>97.35</v>
      </c>
      <c r="L24" s="51">
        <v>97.35</v>
      </c>
      <c r="M24" s="51">
        <v>0</v>
      </c>
    </row>
    <row r="25" ht="51" hidden="true" spans="1:13">
      <c r="A25" s="50" t="s">
        <v>491</v>
      </c>
      <c r="B25" s="49" t="s">
        <v>1376</v>
      </c>
      <c r="C25" s="49" t="s">
        <v>238</v>
      </c>
      <c r="D25" s="51">
        <v>55.5</v>
      </c>
      <c r="E25" s="51">
        <v>-0.22</v>
      </c>
      <c r="F25" s="51">
        <f t="shared" si="0"/>
        <v>300.63</v>
      </c>
      <c r="G25" s="51">
        <f t="shared" si="1"/>
        <v>203.28</v>
      </c>
      <c r="H25" s="51">
        <v>148</v>
      </c>
      <c r="I25" s="51">
        <v>0</v>
      </c>
      <c r="J25" s="57">
        <v>55.28</v>
      </c>
      <c r="K25" s="51">
        <f t="shared" si="2"/>
        <v>97.35</v>
      </c>
      <c r="L25" s="51">
        <v>97.35</v>
      </c>
      <c r="M25" s="51">
        <v>0</v>
      </c>
    </row>
    <row r="26" ht="51" hidden="true" spans="1:13">
      <c r="A26" s="49" t="s">
        <v>450</v>
      </c>
      <c r="B26" s="49" t="s">
        <v>1376</v>
      </c>
      <c r="C26" s="50" t="s">
        <v>1370</v>
      </c>
      <c r="D26" s="51">
        <v>80</v>
      </c>
      <c r="E26" s="51">
        <v>0</v>
      </c>
      <c r="F26" s="51">
        <f t="shared" si="0"/>
        <v>80</v>
      </c>
      <c r="G26" s="51">
        <f t="shared" si="1"/>
        <v>80</v>
      </c>
      <c r="H26" s="51">
        <v>0</v>
      </c>
      <c r="I26" s="51">
        <v>0</v>
      </c>
      <c r="J26" s="57">
        <v>80</v>
      </c>
      <c r="K26" s="51">
        <f t="shared" si="2"/>
        <v>0</v>
      </c>
      <c r="L26" s="51">
        <v>0</v>
      </c>
      <c r="M26" s="51">
        <v>0</v>
      </c>
    </row>
    <row r="27" ht="51" hidden="true" spans="1:13">
      <c r="A27" s="49" t="s">
        <v>475</v>
      </c>
      <c r="B27" s="49" t="s">
        <v>1376</v>
      </c>
      <c r="C27" s="50" t="s">
        <v>1370</v>
      </c>
      <c r="D27" s="51">
        <v>80</v>
      </c>
      <c r="E27" s="51">
        <v>0</v>
      </c>
      <c r="F27" s="51">
        <f t="shared" si="0"/>
        <v>80</v>
      </c>
      <c r="G27" s="51">
        <f t="shared" si="1"/>
        <v>80</v>
      </c>
      <c r="H27" s="51">
        <v>0</v>
      </c>
      <c r="I27" s="51">
        <v>0</v>
      </c>
      <c r="J27" s="57">
        <v>80</v>
      </c>
      <c r="K27" s="51">
        <f t="shared" si="2"/>
        <v>0</v>
      </c>
      <c r="L27" s="51">
        <v>0</v>
      </c>
      <c r="M27" s="51">
        <v>0</v>
      </c>
    </row>
    <row r="28" ht="51" hidden="true" spans="1:13">
      <c r="A28" s="49" t="s">
        <v>439</v>
      </c>
      <c r="B28" s="50" t="s">
        <v>1376</v>
      </c>
      <c r="C28" s="50" t="s">
        <v>1371</v>
      </c>
      <c r="D28" s="51">
        <v>50.26</v>
      </c>
      <c r="E28" s="51">
        <v>-21.1</v>
      </c>
      <c r="F28" s="51">
        <f t="shared" si="0"/>
        <v>29.16</v>
      </c>
      <c r="G28" s="51">
        <f t="shared" si="1"/>
        <v>29.16</v>
      </c>
      <c r="H28" s="51">
        <v>0</v>
      </c>
      <c r="I28" s="51">
        <v>0</v>
      </c>
      <c r="J28" s="57">
        <v>29.16</v>
      </c>
      <c r="K28" s="51">
        <f t="shared" si="2"/>
        <v>0</v>
      </c>
      <c r="L28" s="51">
        <v>0</v>
      </c>
      <c r="M28" s="51">
        <v>0</v>
      </c>
    </row>
    <row r="29" ht="63.75" hidden="true" spans="1:13">
      <c r="A29" s="49" t="s">
        <v>501</v>
      </c>
      <c r="B29" s="50" t="s">
        <v>1377</v>
      </c>
      <c r="C29" s="50" t="s">
        <v>1370</v>
      </c>
      <c r="D29" s="51">
        <v>15.13</v>
      </c>
      <c r="E29" s="51">
        <v>0</v>
      </c>
      <c r="F29" s="51">
        <f t="shared" si="0"/>
        <v>15.13</v>
      </c>
      <c r="G29" s="51">
        <f t="shared" si="1"/>
        <v>15.13</v>
      </c>
      <c r="H29" s="51">
        <v>0</v>
      </c>
      <c r="I29" s="57">
        <v>15.13</v>
      </c>
      <c r="J29" s="51">
        <v>0</v>
      </c>
      <c r="K29" s="51">
        <f t="shared" si="2"/>
        <v>0</v>
      </c>
      <c r="L29" s="51">
        <v>0</v>
      </c>
      <c r="M29" s="51">
        <v>0</v>
      </c>
    </row>
    <row r="30" ht="51" hidden="true" spans="1:13">
      <c r="A30" s="49" t="s">
        <v>509</v>
      </c>
      <c r="B30" s="50" t="s">
        <v>1377</v>
      </c>
      <c r="C30" s="50" t="s">
        <v>1371</v>
      </c>
      <c r="D30" s="51">
        <v>11.84</v>
      </c>
      <c r="E30" s="51">
        <v>-0.16</v>
      </c>
      <c r="F30" s="51">
        <f t="shared" si="0"/>
        <v>11.68</v>
      </c>
      <c r="G30" s="51">
        <f t="shared" si="1"/>
        <v>11.68</v>
      </c>
      <c r="H30" s="57">
        <v>7.64</v>
      </c>
      <c r="I30" s="51">
        <v>0</v>
      </c>
      <c r="J30" s="57">
        <v>4.04</v>
      </c>
      <c r="K30" s="51">
        <f t="shared" si="2"/>
        <v>0</v>
      </c>
      <c r="L30" s="51">
        <v>0</v>
      </c>
      <c r="M30" s="51">
        <v>0</v>
      </c>
    </row>
    <row r="31" ht="51" hidden="true" spans="1:13">
      <c r="A31" s="53" t="s">
        <v>532</v>
      </c>
      <c r="B31" s="50" t="s">
        <v>1378</v>
      </c>
      <c r="C31" s="49" t="s">
        <v>287</v>
      </c>
      <c r="D31" s="51">
        <v>10.5</v>
      </c>
      <c r="E31" s="51">
        <v>0</v>
      </c>
      <c r="F31" s="51">
        <f t="shared" si="0"/>
        <v>10.5</v>
      </c>
      <c r="G31" s="51">
        <f t="shared" si="1"/>
        <v>10.5</v>
      </c>
      <c r="H31" s="51">
        <v>0</v>
      </c>
      <c r="I31" s="51">
        <v>0</v>
      </c>
      <c r="J31" s="57">
        <v>10.5</v>
      </c>
      <c r="K31" s="51">
        <f t="shared" si="2"/>
        <v>0</v>
      </c>
      <c r="L31" s="51">
        <v>0</v>
      </c>
      <c r="M31" s="51">
        <v>0</v>
      </c>
    </row>
    <row r="32" ht="51" hidden="true" spans="1:13">
      <c r="A32" s="49" t="s">
        <v>593</v>
      </c>
      <c r="B32" s="49" t="s">
        <v>1378</v>
      </c>
      <c r="C32" s="49" t="s">
        <v>1379</v>
      </c>
      <c r="D32" s="51">
        <v>20</v>
      </c>
      <c r="E32" s="51">
        <v>0</v>
      </c>
      <c r="F32" s="51">
        <f t="shared" si="0"/>
        <v>20</v>
      </c>
      <c r="G32" s="51">
        <f t="shared" si="1"/>
        <v>20</v>
      </c>
      <c r="H32" s="51">
        <v>0</v>
      </c>
      <c r="I32" s="57">
        <v>20</v>
      </c>
      <c r="J32" s="51">
        <v>0</v>
      </c>
      <c r="K32" s="51">
        <f t="shared" si="2"/>
        <v>0</v>
      </c>
      <c r="L32" s="51">
        <v>0</v>
      </c>
      <c r="M32" s="51">
        <v>0</v>
      </c>
    </row>
    <row r="33" ht="63.75" hidden="true" spans="1:13">
      <c r="A33" s="49" t="s">
        <v>515</v>
      </c>
      <c r="B33" s="50" t="s">
        <v>1378</v>
      </c>
      <c r="C33" s="50" t="s">
        <v>1370</v>
      </c>
      <c r="D33" s="51">
        <v>107.5</v>
      </c>
      <c r="E33" s="51">
        <v>0</v>
      </c>
      <c r="F33" s="51">
        <f t="shared" si="0"/>
        <v>107.5</v>
      </c>
      <c r="G33" s="51">
        <f t="shared" si="1"/>
        <v>107.5</v>
      </c>
      <c r="H33" s="51">
        <v>0</v>
      </c>
      <c r="I33" s="57">
        <v>62.93</v>
      </c>
      <c r="J33" s="57">
        <v>44.57</v>
      </c>
      <c r="K33" s="51">
        <f t="shared" si="2"/>
        <v>0</v>
      </c>
      <c r="L33" s="51">
        <v>0</v>
      </c>
      <c r="M33" s="51">
        <v>0</v>
      </c>
    </row>
    <row r="34" ht="51" hidden="true" spans="1:13">
      <c r="A34" s="50" t="s">
        <v>541</v>
      </c>
      <c r="B34" s="49" t="s">
        <v>1378</v>
      </c>
      <c r="C34" s="49" t="s">
        <v>238</v>
      </c>
      <c r="D34" s="51">
        <v>49.5</v>
      </c>
      <c r="E34" s="51">
        <v>-9.68</v>
      </c>
      <c r="F34" s="51">
        <f t="shared" si="0"/>
        <v>222.718</v>
      </c>
      <c r="G34" s="51">
        <f t="shared" si="1"/>
        <v>171.82</v>
      </c>
      <c r="H34" s="51">
        <v>132</v>
      </c>
      <c r="I34" s="51">
        <v>0</v>
      </c>
      <c r="J34" s="57">
        <v>39.82</v>
      </c>
      <c r="K34" s="51">
        <f t="shared" si="2"/>
        <v>50.898</v>
      </c>
      <c r="L34" s="51">
        <v>0</v>
      </c>
      <c r="M34" s="51">
        <v>50.898</v>
      </c>
    </row>
    <row r="35" ht="51" hidden="true" spans="1:13">
      <c r="A35" s="50" t="s">
        <v>564</v>
      </c>
      <c r="B35" s="49" t="s">
        <v>1378</v>
      </c>
      <c r="C35" s="49" t="s">
        <v>238</v>
      </c>
      <c r="D35" s="51">
        <v>34.5</v>
      </c>
      <c r="E35" s="51">
        <v>-2.035</v>
      </c>
      <c r="F35" s="51">
        <f t="shared" si="0"/>
        <v>182.025</v>
      </c>
      <c r="G35" s="51">
        <f t="shared" si="1"/>
        <v>124.465</v>
      </c>
      <c r="H35" s="51">
        <v>0</v>
      </c>
      <c r="I35" s="51">
        <v>92</v>
      </c>
      <c r="J35" s="57">
        <v>32.465</v>
      </c>
      <c r="K35" s="51">
        <f t="shared" si="2"/>
        <v>57.56</v>
      </c>
      <c r="L35" s="51">
        <v>0</v>
      </c>
      <c r="M35" s="51">
        <v>57.56</v>
      </c>
    </row>
    <row r="36" ht="51" hidden="true" spans="1:13">
      <c r="A36" s="50" t="s">
        <v>573</v>
      </c>
      <c r="B36" s="49" t="s">
        <v>1378</v>
      </c>
      <c r="C36" s="49" t="s">
        <v>238</v>
      </c>
      <c r="D36" s="51">
        <v>34.35</v>
      </c>
      <c r="E36" s="51">
        <v>-16.185</v>
      </c>
      <c r="F36" s="51">
        <f t="shared" si="0"/>
        <v>168.836</v>
      </c>
      <c r="G36" s="51">
        <f t="shared" si="1"/>
        <v>110.165</v>
      </c>
      <c r="H36" s="58">
        <v>0</v>
      </c>
      <c r="I36" s="51">
        <v>92</v>
      </c>
      <c r="J36" s="57">
        <v>18.165</v>
      </c>
      <c r="K36" s="51">
        <f t="shared" si="2"/>
        <v>58.671</v>
      </c>
      <c r="L36" s="51">
        <v>0</v>
      </c>
      <c r="M36" s="51">
        <v>58.671</v>
      </c>
    </row>
    <row r="37" ht="51" hidden="true" spans="1:13">
      <c r="A37" s="50" t="s">
        <v>576</v>
      </c>
      <c r="B37" s="49" t="s">
        <v>1378</v>
      </c>
      <c r="C37" s="49" t="s">
        <v>238</v>
      </c>
      <c r="D37" s="51">
        <v>30.15</v>
      </c>
      <c r="E37" s="51">
        <v>-0.7</v>
      </c>
      <c r="F37" s="51">
        <f t="shared" si="0"/>
        <v>155.3627</v>
      </c>
      <c r="G37" s="51">
        <f t="shared" si="1"/>
        <v>109.45</v>
      </c>
      <c r="H37" s="51">
        <v>0</v>
      </c>
      <c r="I37" s="51">
        <v>80</v>
      </c>
      <c r="J37" s="57">
        <v>29.45</v>
      </c>
      <c r="K37" s="51">
        <f t="shared" si="2"/>
        <v>45.9127</v>
      </c>
      <c r="L37" s="51">
        <v>0</v>
      </c>
      <c r="M37" s="51">
        <v>45.9127</v>
      </c>
    </row>
    <row r="38" ht="51" hidden="true" spans="1:13">
      <c r="A38" s="50" t="s">
        <v>605</v>
      </c>
      <c r="B38" s="49" t="s">
        <v>1378</v>
      </c>
      <c r="C38" s="49" t="s">
        <v>238</v>
      </c>
      <c r="D38" s="51">
        <v>45</v>
      </c>
      <c r="E38" s="51">
        <v>0</v>
      </c>
      <c r="F38" s="51">
        <f t="shared" si="0"/>
        <v>211.5225</v>
      </c>
      <c r="G38" s="51">
        <f t="shared" si="1"/>
        <v>165</v>
      </c>
      <c r="H38" s="51">
        <v>0</v>
      </c>
      <c r="I38" s="51">
        <v>120</v>
      </c>
      <c r="J38" s="57">
        <v>45</v>
      </c>
      <c r="K38" s="51">
        <f t="shared" si="2"/>
        <v>46.5225</v>
      </c>
      <c r="L38" s="51">
        <v>0</v>
      </c>
      <c r="M38" s="51">
        <v>46.5225</v>
      </c>
    </row>
    <row r="39" ht="51" hidden="true" spans="1:13">
      <c r="A39" s="49" t="s">
        <v>551</v>
      </c>
      <c r="B39" s="49" t="s">
        <v>1378</v>
      </c>
      <c r="C39" s="50" t="s">
        <v>1370</v>
      </c>
      <c r="D39" s="51">
        <v>80</v>
      </c>
      <c r="E39" s="51">
        <v>0</v>
      </c>
      <c r="F39" s="51">
        <f t="shared" si="0"/>
        <v>80</v>
      </c>
      <c r="G39" s="51">
        <f t="shared" si="1"/>
        <v>80</v>
      </c>
      <c r="H39" s="51">
        <v>0</v>
      </c>
      <c r="I39" s="51">
        <v>0</v>
      </c>
      <c r="J39" s="57">
        <v>80</v>
      </c>
      <c r="K39" s="51">
        <f t="shared" si="2"/>
        <v>0</v>
      </c>
      <c r="L39" s="51">
        <v>0</v>
      </c>
      <c r="M39" s="51">
        <v>0</v>
      </c>
    </row>
    <row r="40" ht="51" hidden="true" spans="1:13">
      <c r="A40" s="49" t="s">
        <v>581</v>
      </c>
      <c r="B40" s="49" t="s">
        <v>1378</v>
      </c>
      <c r="C40" s="50" t="s">
        <v>1370</v>
      </c>
      <c r="D40" s="51">
        <v>80</v>
      </c>
      <c r="E40" s="51">
        <v>0</v>
      </c>
      <c r="F40" s="51">
        <f t="shared" si="0"/>
        <v>80</v>
      </c>
      <c r="G40" s="51">
        <f t="shared" si="1"/>
        <v>80</v>
      </c>
      <c r="H40" s="51">
        <v>0</v>
      </c>
      <c r="I40" s="51">
        <v>0</v>
      </c>
      <c r="J40" s="57">
        <v>80</v>
      </c>
      <c r="K40" s="51">
        <f t="shared" si="2"/>
        <v>0</v>
      </c>
      <c r="L40" s="51">
        <v>0</v>
      </c>
      <c r="M40" s="51">
        <v>0</v>
      </c>
    </row>
    <row r="41" ht="51" hidden="true" spans="1:13">
      <c r="A41" s="49" t="s">
        <v>524</v>
      </c>
      <c r="B41" s="50" t="s">
        <v>1378</v>
      </c>
      <c r="C41" s="50" t="s">
        <v>1371</v>
      </c>
      <c r="D41" s="51">
        <v>52.92</v>
      </c>
      <c r="E41" s="51">
        <v>-1.12</v>
      </c>
      <c r="F41" s="51">
        <f t="shared" si="0"/>
        <v>51.8</v>
      </c>
      <c r="G41" s="51">
        <f t="shared" si="1"/>
        <v>51.8</v>
      </c>
      <c r="H41" s="51">
        <v>0</v>
      </c>
      <c r="I41" s="51">
        <v>0</v>
      </c>
      <c r="J41" s="57">
        <v>51.8</v>
      </c>
      <c r="K41" s="51">
        <f t="shared" si="2"/>
        <v>0</v>
      </c>
      <c r="L41" s="51">
        <v>0</v>
      </c>
      <c r="M41" s="51">
        <v>0</v>
      </c>
    </row>
    <row r="42" ht="51" hidden="true" spans="1:13">
      <c r="A42" s="50" t="s">
        <v>636</v>
      </c>
      <c r="B42" s="49" t="s">
        <v>1380</v>
      </c>
      <c r="C42" s="49" t="s">
        <v>238</v>
      </c>
      <c r="D42" s="51">
        <v>67.5</v>
      </c>
      <c r="E42" s="51">
        <v>-12.3883</v>
      </c>
      <c r="F42" s="51">
        <f t="shared" si="0"/>
        <v>296.4417</v>
      </c>
      <c r="G42" s="51">
        <f t="shared" si="1"/>
        <v>235.1117</v>
      </c>
      <c r="H42" s="51">
        <v>0</v>
      </c>
      <c r="I42" s="51">
        <v>180</v>
      </c>
      <c r="J42" s="57">
        <v>55.1117</v>
      </c>
      <c r="K42" s="51">
        <f t="shared" si="2"/>
        <v>61.33</v>
      </c>
      <c r="L42" s="51">
        <v>0</v>
      </c>
      <c r="M42" s="51">
        <v>61.33</v>
      </c>
    </row>
    <row r="43" ht="63.75" hidden="true" spans="1:13">
      <c r="A43" s="49" t="s">
        <v>611</v>
      </c>
      <c r="B43" s="50" t="s">
        <v>1380</v>
      </c>
      <c r="C43" s="50" t="s">
        <v>1370</v>
      </c>
      <c r="D43" s="51">
        <v>14.03</v>
      </c>
      <c r="E43" s="51">
        <v>0</v>
      </c>
      <c r="F43" s="51">
        <f t="shared" si="0"/>
        <v>14.03</v>
      </c>
      <c r="G43" s="51">
        <f t="shared" si="1"/>
        <v>14.03</v>
      </c>
      <c r="H43" s="51">
        <v>0</v>
      </c>
      <c r="I43" s="51">
        <v>0</v>
      </c>
      <c r="J43" s="57">
        <v>14.03</v>
      </c>
      <c r="K43" s="51">
        <f t="shared" si="2"/>
        <v>0</v>
      </c>
      <c r="L43" s="51">
        <v>0</v>
      </c>
      <c r="M43" s="51">
        <v>0</v>
      </c>
    </row>
    <row r="44" ht="51" hidden="true" spans="1:13">
      <c r="A44" s="49" t="s">
        <v>621</v>
      </c>
      <c r="B44" s="50" t="s">
        <v>1380</v>
      </c>
      <c r="C44" s="50" t="s">
        <v>1371</v>
      </c>
      <c r="D44" s="51">
        <v>13.92</v>
      </c>
      <c r="E44" s="51">
        <v>0</v>
      </c>
      <c r="F44" s="51">
        <f t="shared" si="0"/>
        <v>13.92</v>
      </c>
      <c r="G44" s="51">
        <f t="shared" si="1"/>
        <v>13.92</v>
      </c>
      <c r="H44" s="57">
        <v>2.86</v>
      </c>
      <c r="I44" s="51">
        <v>0</v>
      </c>
      <c r="J44" s="57">
        <v>11.06</v>
      </c>
      <c r="K44" s="51">
        <f t="shared" si="2"/>
        <v>0</v>
      </c>
      <c r="L44" s="51">
        <v>0</v>
      </c>
      <c r="M44" s="51">
        <v>0</v>
      </c>
    </row>
    <row r="45" ht="51" hidden="true" spans="1:13">
      <c r="A45" s="53" t="s">
        <v>662</v>
      </c>
      <c r="B45" s="50" t="s">
        <v>1381</v>
      </c>
      <c r="C45" s="49" t="s">
        <v>287</v>
      </c>
      <c r="D45" s="51">
        <v>27.5</v>
      </c>
      <c r="E45" s="51">
        <v>0</v>
      </c>
      <c r="F45" s="51">
        <f t="shared" si="0"/>
        <v>27.5</v>
      </c>
      <c r="G45" s="51">
        <f t="shared" si="1"/>
        <v>27.5</v>
      </c>
      <c r="H45" s="51">
        <v>0</v>
      </c>
      <c r="I45" s="51">
        <v>0</v>
      </c>
      <c r="J45" s="57">
        <v>27.5</v>
      </c>
      <c r="K45" s="51">
        <f t="shared" si="2"/>
        <v>0</v>
      </c>
      <c r="L45" s="51">
        <v>0</v>
      </c>
      <c r="M45" s="51">
        <v>0</v>
      </c>
    </row>
    <row r="46" ht="63.75" hidden="true" spans="1:13">
      <c r="A46" s="49" t="s">
        <v>645</v>
      </c>
      <c r="B46" s="50" t="s">
        <v>1381</v>
      </c>
      <c r="C46" s="50" t="s">
        <v>1370</v>
      </c>
      <c r="D46" s="51">
        <v>93.95</v>
      </c>
      <c r="E46" s="51">
        <v>0</v>
      </c>
      <c r="F46" s="51">
        <f t="shared" si="0"/>
        <v>94.75</v>
      </c>
      <c r="G46" s="51">
        <f t="shared" si="1"/>
        <v>93.95</v>
      </c>
      <c r="H46" s="51">
        <v>0</v>
      </c>
      <c r="I46" s="57">
        <v>93.95</v>
      </c>
      <c r="J46" s="51">
        <v>0</v>
      </c>
      <c r="K46" s="51">
        <f t="shared" si="2"/>
        <v>0.8</v>
      </c>
      <c r="L46" s="51">
        <v>0.8</v>
      </c>
      <c r="M46" s="51">
        <v>0</v>
      </c>
    </row>
    <row r="47" ht="51" hidden="true" spans="1:13">
      <c r="A47" s="50" t="s">
        <v>671</v>
      </c>
      <c r="B47" s="49" t="s">
        <v>1381</v>
      </c>
      <c r="C47" s="49" t="s">
        <v>238</v>
      </c>
      <c r="D47" s="51">
        <v>30</v>
      </c>
      <c r="E47" s="51">
        <v>-5.775</v>
      </c>
      <c r="F47" s="51">
        <f t="shared" si="0"/>
        <v>142.08</v>
      </c>
      <c r="G47" s="51">
        <f t="shared" si="1"/>
        <v>104.225</v>
      </c>
      <c r="H47" s="51">
        <v>0</v>
      </c>
      <c r="I47" s="51">
        <v>80</v>
      </c>
      <c r="J47" s="57">
        <v>24.225</v>
      </c>
      <c r="K47" s="51">
        <f t="shared" si="2"/>
        <v>37.855</v>
      </c>
      <c r="L47" s="51">
        <v>0</v>
      </c>
      <c r="M47" s="51">
        <v>37.855</v>
      </c>
    </row>
    <row r="48" ht="51" hidden="true" spans="1:13">
      <c r="A48" s="50" t="s">
        <v>681</v>
      </c>
      <c r="B48" s="49" t="s">
        <v>1381</v>
      </c>
      <c r="C48" s="49" t="s">
        <v>238</v>
      </c>
      <c r="D48" s="51">
        <v>30</v>
      </c>
      <c r="E48" s="51">
        <v>-0.22</v>
      </c>
      <c r="F48" s="51">
        <f t="shared" si="0"/>
        <v>144.0898</v>
      </c>
      <c r="G48" s="51">
        <f t="shared" si="1"/>
        <v>109.78</v>
      </c>
      <c r="H48" s="51">
        <v>0</v>
      </c>
      <c r="I48" s="51">
        <v>80</v>
      </c>
      <c r="J48" s="57">
        <v>29.78</v>
      </c>
      <c r="K48" s="51">
        <f t="shared" si="2"/>
        <v>34.3098</v>
      </c>
      <c r="L48" s="51">
        <v>0</v>
      </c>
      <c r="M48" s="51">
        <v>34.3098</v>
      </c>
    </row>
    <row r="49" ht="63.75" hidden="true" spans="1:13">
      <c r="A49" s="50" t="s">
        <v>689</v>
      </c>
      <c r="B49" s="49" t="s">
        <v>1381</v>
      </c>
      <c r="C49" s="49" t="s">
        <v>238</v>
      </c>
      <c r="D49" s="51">
        <v>33</v>
      </c>
      <c r="E49" s="51">
        <v>-0.11</v>
      </c>
      <c r="F49" s="51">
        <f t="shared" si="0"/>
        <v>161.06685</v>
      </c>
      <c r="G49" s="51">
        <f t="shared" si="1"/>
        <v>120.89</v>
      </c>
      <c r="H49" s="51">
        <v>88</v>
      </c>
      <c r="I49" s="51">
        <v>0</v>
      </c>
      <c r="J49" s="57">
        <v>32.89</v>
      </c>
      <c r="K49" s="51">
        <f t="shared" si="2"/>
        <v>40.17685</v>
      </c>
      <c r="L49" s="51">
        <v>0</v>
      </c>
      <c r="M49" s="51">
        <v>40.17685</v>
      </c>
    </row>
    <row r="50" ht="51" hidden="true" spans="1:13">
      <c r="A50" s="50" t="s">
        <v>697</v>
      </c>
      <c r="B50" s="49" t="s">
        <v>1381</v>
      </c>
      <c r="C50" s="49" t="s">
        <v>238</v>
      </c>
      <c r="D50" s="51">
        <v>45</v>
      </c>
      <c r="E50" s="51">
        <v>0</v>
      </c>
      <c r="F50" s="51">
        <f t="shared" si="0"/>
        <v>226.24085</v>
      </c>
      <c r="G50" s="51">
        <f t="shared" si="1"/>
        <v>165</v>
      </c>
      <c r="H50" s="51">
        <v>120</v>
      </c>
      <c r="I50" s="51">
        <v>0</v>
      </c>
      <c r="J50" s="57">
        <v>45</v>
      </c>
      <c r="K50" s="51">
        <f t="shared" si="2"/>
        <v>61.24085</v>
      </c>
      <c r="L50" s="51">
        <v>0</v>
      </c>
      <c r="M50" s="51">
        <v>61.24085</v>
      </c>
    </row>
    <row r="51" ht="51" hidden="true" spans="1:13">
      <c r="A51" s="50" t="s">
        <v>707</v>
      </c>
      <c r="B51" s="49" t="s">
        <v>1381</v>
      </c>
      <c r="C51" s="49" t="s">
        <v>238</v>
      </c>
      <c r="D51" s="51">
        <v>39</v>
      </c>
      <c r="E51" s="51">
        <v>-1.54</v>
      </c>
      <c r="F51" s="51">
        <f t="shared" si="0"/>
        <v>181.23048</v>
      </c>
      <c r="G51" s="51">
        <f t="shared" si="1"/>
        <v>141.46</v>
      </c>
      <c r="H51" s="51">
        <v>104</v>
      </c>
      <c r="I51" s="51">
        <v>0</v>
      </c>
      <c r="J51" s="57">
        <v>37.46</v>
      </c>
      <c r="K51" s="51">
        <f t="shared" si="2"/>
        <v>39.77048</v>
      </c>
      <c r="L51" s="51">
        <v>0</v>
      </c>
      <c r="M51" s="51">
        <v>39.77048</v>
      </c>
    </row>
    <row r="52" ht="51" hidden="true" spans="1:13">
      <c r="A52" s="50" t="s">
        <v>715</v>
      </c>
      <c r="B52" s="49" t="s">
        <v>1381</v>
      </c>
      <c r="C52" s="49" t="s">
        <v>238</v>
      </c>
      <c r="D52" s="51">
        <v>45</v>
      </c>
      <c r="E52" s="51">
        <v>0</v>
      </c>
      <c r="F52" s="51">
        <f t="shared" si="0"/>
        <v>165</v>
      </c>
      <c r="G52" s="51">
        <f t="shared" si="1"/>
        <v>165</v>
      </c>
      <c r="H52" s="51">
        <v>120</v>
      </c>
      <c r="I52" s="51">
        <v>0</v>
      </c>
      <c r="J52" s="57">
        <v>45</v>
      </c>
      <c r="K52" s="51">
        <f t="shared" si="2"/>
        <v>0</v>
      </c>
      <c r="L52" s="51">
        <v>0</v>
      </c>
      <c r="M52" s="51">
        <v>0</v>
      </c>
    </row>
    <row r="53" ht="51" hidden="true" spans="1:13">
      <c r="A53" s="50" t="s">
        <v>739</v>
      </c>
      <c r="B53" s="49" t="s">
        <v>1381</v>
      </c>
      <c r="C53" s="49" t="s">
        <v>238</v>
      </c>
      <c r="D53" s="51">
        <v>52.5</v>
      </c>
      <c r="E53" s="51">
        <v>-0.492</v>
      </c>
      <c r="F53" s="51">
        <f t="shared" si="0"/>
        <v>274.24285</v>
      </c>
      <c r="G53" s="51">
        <f t="shared" si="1"/>
        <v>192.008</v>
      </c>
      <c r="H53" s="51">
        <v>140</v>
      </c>
      <c r="I53" s="51">
        <v>0</v>
      </c>
      <c r="J53" s="57">
        <v>52.008</v>
      </c>
      <c r="K53" s="51">
        <f t="shared" si="2"/>
        <v>82.23485</v>
      </c>
      <c r="L53" s="51">
        <v>0</v>
      </c>
      <c r="M53" s="51">
        <v>82.23485</v>
      </c>
    </row>
    <row r="54" ht="51" hidden="true" spans="1:13">
      <c r="A54" s="50" t="s">
        <v>748</v>
      </c>
      <c r="B54" s="49" t="s">
        <v>1381</v>
      </c>
      <c r="C54" s="49" t="s">
        <v>238</v>
      </c>
      <c r="D54" s="51">
        <v>58.5</v>
      </c>
      <c r="E54" s="51">
        <v>0</v>
      </c>
      <c r="F54" s="51">
        <f t="shared" si="0"/>
        <v>309.00378</v>
      </c>
      <c r="G54" s="51">
        <f t="shared" si="1"/>
        <v>214.5</v>
      </c>
      <c r="H54" s="51">
        <v>156</v>
      </c>
      <c r="I54" s="51">
        <v>0</v>
      </c>
      <c r="J54" s="57">
        <v>58.5</v>
      </c>
      <c r="K54" s="51">
        <f t="shared" si="2"/>
        <v>94.50378</v>
      </c>
      <c r="L54" s="51">
        <v>0</v>
      </c>
      <c r="M54" s="51">
        <v>94.50378</v>
      </c>
    </row>
    <row r="55" ht="51" hidden="true" spans="1:13">
      <c r="A55" s="50" t="s">
        <v>757</v>
      </c>
      <c r="B55" s="49" t="s">
        <v>1381</v>
      </c>
      <c r="C55" s="49" t="s">
        <v>238</v>
      </c>
      <c r="D55" s="51">
        <v>22.5</v>
      </c>
      <c r="E55" s="51">
        <v>0</v>
      </c>
      <c r="F55" s="51">
        <f t="shared" si="0"/>
        <v>82.5</v>
      </c>
      <c r="G55" s="51">
        <f t="shared" si="1"/>
        <v>82.5</v>
      </c>
      <c r="H55" s="51">
        <v>60</v>
      </c>
      <c r="I55" s="51">
        <v>0</v>
      </c>
      <c r="J55" s="57">
        <v>22.5</v>
      </c>
      <c r="K55" s="51">
        <f t="shared" si="2"/>
        <v>0</v>
      </c>
      <c r="L55" s="51">
        <v>0</v>
      </c>
      <c r="M55" s="51">
        <v>0</v>
      </c>
    </row>
    <row r="56" ht="51" hidden="true" spans="1:13">
      <c r="A56" s="50" t="s">
        <v>766</v>
      </c>
      <c r="B56" s="49" t="s">
        <v>1381</v>
      </c>
      <c r="C56" s="49" t="s">
        <v>238</v>
      </c>
      <c r="D56" s="51">
        <v>40.5</v>
      </c>
      <c r="E56" s="51">
        <v>-9.089</v>
      </c>
      <c r="F56" s="51">
        <f t="shared" si="0"/>
        <v>174.0316</v>
      </c>
      <c r="G56" s="51">
        <f t="shared" si="1"/>
        <v>139.411</v>
      </c>
      <c r="H56" s="51">
        <v>0</v>
      </c>
      <c r="I56" s="51">
        <v>108</v>
      </c>
      <c r="J56" s="57">
        <v>31.411</v>
      </c>
      <c r="K56" s="51">
        <f t="shared" si="2"/>
        <v>34.6206</v>
      </c>
      <c r="L56" s="51">
        <v>0</v>
      </c>
      <c r="M56" s="51">
        <v>34.6206</v>
      </c>
    </row>
    <row r="57" ht="51" hidden="true" spans="1:13">
      <c r="A57" s="50" t="s">
        <v>776</v>
      </c>
      <c r="B57" s="49" t="s">
        <v>1381</v>
      </c>
      <c r="C57" s="49" t="s">
        <v>238</v>
      </c>
      <c r="D57" s="51">
        <v>150</v>
      </c>
      <c r="E57" s="51">
        <v>0</v>
      </c>
      <c r="F57" s="51">
        <f t="shared" si="0"/>
        <v>868.6887</v>
      </c>
      <c r="G57" s="51">
        <f t="shared" si="1"/>
        <v>550</v>
      </c>
      <c r="H57" s="51">
        <v>0</v>
      </c>
      <c r="I57" s="51">
        <v>400</v>
      </c>
      <c r="J57" s="57">
        <v>150</v>
      </c>
      <c r="K57" s="51">
        <f t="shared" si="2"/>
        <v>318.6887</v>
      </c>
      <c r="L57" s="51">
        <v>247</v>
      </c>
      <c r="M57" s="51">
        <v>71.6887</v>
      </c>
    </row>
    <row r="58" ht="51" hidden="true" spans="1:13">
      <c r="A58" s="49" t="s">
        <v>723</v>
      </c>
      <c r="B58" s="49" t="s">
        <v>1381</v>
      </c>
      <c r="C58" s="50" t="s">
        <v>1382</v>
      </c>
      <c r="D58" s="51">
        <v>185</v>
      </c>
      <c r="E58" s="51">
        <v>0</v>
      </c>
      <c r="F58" s="51">
        <f t="shared" si="0"/>
        <v>185</v>
      </c>
      <c r="G58" s="51">
        <f t="shared" si="1"/>
        <v>185</v>
      </c>
      <c r="H58" s="51">
        <v>0</v>
      </c>
      <c r="I58" s="57">
        <v>25</v>
      </c>
      <c r="J58" s="57">
        <v>160</v>
      </c>
      <c r="K58" s="51">
        <f t="shared" si="2"/>
        <v>0</v>
      </c>
      <c r="L58" s="51">
        <v>0</v>
      </c>
      <c r="M58" s="51">
        <v>0</v>
      </c>
    </row>
    <row r="59" ht="51" hidden="true" spans="1:13">
      <c r="A59" s="49" t="s">
        <v>654</v>
      </c>
      <c r="B59" s="50" t="s">
        <v>1381</v>
      </c>
      <c r="C59" s="50" t="s">
        <v>1371</v>
      </c>
      <c r="D59" s="51">
        <v>80.66</v>
      </c>
      <c r="E59" s="51">
        <v>-7.8</v>
      </c>
      <c r="F59" s="51">
        <f t="shared" si="0"/>
        <v>72.86</v>
      </c>
      <c r="G59" s="51">
        <f t="shared" si="1"/>
        <v>72.86</v>
      </c>
      <c r="H59" s="57">
        <v>16.18</v>
      </c>
      <c r="I59" s="51">
        <v>0</v>
      </c>
      <c r="J59" s="57">
        <v>56.68</v>
      </c>
      <c r="K59" s="51">
        <f t="shared" si="2"/>
        <v>0</v>
      </c>
      <c r="L59" s="51">
        <v>0</v>
      </c>
      <c r="M59" s="51">
        <v>0</v>
      </c>
    </row>
    <row r="60" ht="63.75" hidden="true" spans="1:13">
      <c r="A60" s="49" t="s">
        <v>785</v>
      </c>
      <c r="B60" s="50" t="s">
        <v>1383</v>
      </c>
      <c r="C60" s="50" t="s">
        <v>1370</v>
      </c>
      <c r="D60" s="51">
        <v>17.05</v>
      </c>
      <c r="E60" s="51">
        <v>0</v>
      </c>
      <c r="F60" s="51">
        <f t="shared" si="0"/>
        <v>17.05</v>
      </c>
      <c r="G60" s="51">
        <f t="shared" si="1"/>
        <v>17.05</v>
      </c>
      <c r="H60" s="51">
        <v>0</v>
      </c>
      <c r="I60" s="57">
        <v>17.05</v>
      </c>
      <c r="J60" s="51">
        <v>0</v>
      </c>
      <c r="K60" s="51">
        <f t="shared" si="2"/>
        <v>0</v>
      </c>
      <c r="L60" s="51">
        <v>0</v>
      </c>
      <c r="M60" s="51">
        <v>0</v>
      </c>
    </row>
    <row r="61" ht="51" hidden="true" spans="1:13">
      <c r="A61" s="50" t="s">
        <v>802</v>
      </c>
      <c r="B61" s="49" t="s">
        <v>1383</v>
      </c>
      <c r="C61" s="49" t="s">
        <v>238</v>
      </c>
      <c r="D61" s="51">
        <v>42</v>
      </c>
      <c r="E61" s="51">
        <v>0</v>
      </c>
      <c r="F61" s="51">
        <f t="shared" si="0"/>
        <v>185</v>
      </c>
      <c r="G61" s="51">
        <f t="shared" si="1"/>
        <v>154</v>
      </c>
      <c r="H61" s="51">
        <v>0</v>
      </c>
      <c r="I61" s="51">
        <v>112</v>
      </c>
      <c r="J61" s="57">
        <v>42</v>
      </c>
      <c r="K61" s="51">
        <f t="shared" si="2"/>
        <v>31</v>
      </c>
      <c r="L61" s="51">
        <v>0</v>
      </c>
      <c r="M61" s="51">
        <v>31</v>
      </c>
    </row>
    <row r="62" ht="51" hidden="true" spans="1:13">
      <c r="A62" s="50" t="s">
        <v>809</v>
      </c>
      <c r="B62" s="49" t="s">
        <v>1383</v>
      </c>
      <c r="C62" s="49" t="s">
        <v>238</v>
      </c>
      <c r="D62" s="51">
        <v>15</v>
      </c>
      <c r="E62" s="51">
        <v>0</v>
      </c>
      <c r="F62" s="51">
        <f t="shared" si="0"/>
        <v>66</v>
      </c>
      <c r="G62" s="51">
        <f t="shared" si="1"/>
        <v>55</v>
      </c>
      <c r="H62" s="51">
        <v>40</v>
      </c>
      <c r="I62" s="51">
        <v>0</v>
      </c>
      <c r="J62" s="57">
        <v>15</v>
      </c>
      <c r="K62" s="51">
        <f t="shared" si="2"/>
        <v>11</v>
      </c>
      <c r="L62" s="51">
        <v>0</v>
      </c>
      <c r="M62" s="51">
        <v>11</v>
      </c>
    </row>
    <row r="63" ht="51" hidden="true" spans="1:13">
      <c r="A63" s="49" t="s">
        <v>794</v>
      </c>
      <c r="B63" s="50" t="s">
        <v>1383</v>
      </c>
      <c r="C63" s="50" t="s">
        <v>1371</v>
      </c>
      <c r="D63" s="51">
        <v>10.94</v>
      </c>
      <c r="E63" s="51">
        <v>0.84</v>
      </c>
      <c r="F63" s="51">
        <f t="shared" si="0"/>
        <v>11.78</v>
      </c>
      <c r="G63" s="51">
        <f t="shared" si="1"/>
        <v>11.78</v>
      </c>
      <c r="H63" s="57">
        <v>1.14</v>
      </c>
      <c r="I63" s="51">
        <v>0</v>
      </c>
      <c r="J63" s="57">
        <v>10.64</v>
      </c>
      <c r="K63" s="51">
        <f t="shared" si="2"/>
        <v>0</v>
      </c>
      <c r="L63" s="51">
        <v>0</v>
      </c>
      <c r="M63" s="51">
        <v>0</v>
      </c>
    </row>
    <row r="64" ht="51" hidden="true" spans="1:13">
      <c r="A64" s="49" t="s">
        <v>834</v>
      </c>
      <c r="B64" s="49" t="s">
        <v>1384</v>
      </c>
      <c r="C64" s="50" t="s">
        <v>1370</v>
      </c>
      <c r="D64" s="51">
        <v>80</v>
      </c>
      <c r="E64" s="51">
        <v>0</v>
      </c>
      <c r="F64" s="51">
        <f t="shared" si="0"/>
        <v>80</v>
      </c>
      <c r="G64" s="51">
        <f t="shared" si="1"/>
        <v>80</v>
      </c>
      <c r="H64" s="51">
        <v>0</v>
      </c>
      <c r="I64" s="51">
        <v>0</v>
      </c>
      <c r="J64" s="57">
        <v>80</v>
      </c>
      <c r="K64" s="51">
        <f t="shared" si="2"/>
        <v>0</v>
      </c>
      <c r="L64" s="51">
        <v>0</v>
      </c>
      <c r="M64" s="51">
        <v>0</v>
      </c>
    </row>
    <row r="65" ht="63.75" hidden="true" spans="1:13">
      <c r="A65" s="49" t="s">
        <v>819</v>
      </c>
      <c r="B65" s="50" t="s">
        <v>1384</v>
      </c>
      <c r="C65" s="50" t="s">
        <v>1370</v>
      </c>
      <c r="D65" s="51">
        <v>27.21</v>
      </c>
      <c r="E65" s="51">
        <v>0</v>
      </c>
      <c r="F65" s="51">
        <f t="shared" si="0"/>
        <v>27.21</v>
      </c>
      <c r="G65" s="51">
        <f t="shared" si="1"/>
        <v>27.21</v>
      </c>
      <c r="H65" s="51">
        <v>0</v>
      </c>
      <c r="I65" s="57">
        <v>27.21</v>
      </c>
      <c r="J65" s="51">
        <v>0</v>
      </c>
      <c r="K65" s="51">
        <f t="shared" si="2"/>
        <v>0</v>
      </c>
      <c r="L65" s="51">
        <v>0</v>
      </c>
      <c r="M65" s="51">
        <v>0</v>
      </c>
    </row>
    <row r="66" ht="51" hidden="true" spans="1:13">
      <c r="A66" s="50" t="s">
        <v>847</v>
      </c>
      <c r="B66" s="49" t="s">
        <v>1384</v>
      </c>
      <c r="C66" s="49" t="s">
        <v>238</v>
      </c>
      <c r="D66" s="51">
        <v>52.5</v>
      </c>
      <c r="E66" s="51">
        <v>0</v>
      </c>
      <c r="F66" s="51">
        <f t="shared" si="0"/>
        <v>245</v>
      </c>
      <c r="G66" s="51">
        <f t="shared" si="1"/>
        <v>192.5</v>
      </c>
      <c r="H66" s="51">
        <v>0</v>
      </c>
      <c r="I66" s="51">
        <v>140</v>
      </c>
      <c r="J66" s="57">
        <v>52.5</v>
      </c>
      <c r="K66" s="51">
        <f t="shared" si="2"/>
        <v>52.5</v>
      </c>
      <c r="L66" s="51">
        <v>0</v>
      </c>
      <c r="M66" s="51">
        <v>52.5</v>
      </c>
    </row>
    <row r="67" ht="63.75" hidden="true" spans="1:13">
      <c r="A67" s="50" t="s">
        <v>871</v>
      </c>
      <c r="B67" s="49" t="s">
        <v>1384</v>
      </c>
      <c r="C67" s="49" t="s">
        <v>238</v>
      </c>
      <c r="D67" s="51">
        <v>9</v>
      </c>
      <c r="E67" s="51">
        <v>-2.475</v>
      </c>
      <c r="F67" s="51">
        <f t="shared" ref="F67:F130" si="3">H67+I67+J67+L67+M67</f>
        <v>39.525</v>
      </c>
      <c r="G67" s="51">
        <f t="shared" ref="G67:G130" si="4">H67+I67+J67</f>
        <v>30.525</v>
      </c>
      <c r="H67" s="51">
        <v>0</v>
      </c>
      <c r="I67" s="51">
        <v>24</v>
      </c>
      <c r="J67" s="57">
        <v>6.525</v>
      </c>
      <c r="K67" s="51">
        <f t="shared" ref="K67:K130" si="5">L67+M67</f>
        <v>9</v>
      </c>
      <c r="L67" s="51">
        <v>0</v>
      </c>
      <c r="M67" s="51">
        <v>9</v>
      </c>
    </row>
    <row r="68" ht="51" hidden="true" spans="1:13">
      <c r="A68" s="50" t="s">
        <v>881</v>
      </c>
      <c r="B68" s="49" t="s">
        <v>1384</v>
      </c>
      <c r="C68" s="49" t="s">
        <v>238</v>
      </c>
      <c r="D68" s="51">
        <v>22.5</v>
      </c>
      <c r="E68" s="51">
        <v>-15.235</v>
      </c>
      <c r="F68" s="51">
        <f t="shared" si="3"/>
        <v>89.765</v>
      </c>
      <c r="G68" s="51">
        <f t="shared" si="4"/>
        <v>67.265</v>
      </c>
      <c r="H68" s="51">
        <v>0</v>
      </c>
      <c r="I68" s="51">
        <v>60</v>
      </c>
      <c r="J68" s="57">
        <v>7.265</v>
      </c>
      <c r="K68" s="51">
        <f t="shared" si="5"/>
        <v>22.5</v>
      </c>
      <c r="L68" s="51">
        <v>0</v>
      </c>
      <c r="M68" s="51">
        <v>22.5</v>
      </c>
    </row>
    <row r="69" ht="63.75" hidden="true" spans="1:13">
      <c r="A69" s="50" t="s">
        <v>887</v>
      </c>
      <c r="B69" s="49" t="s">
        <v>1384</v>
      </c>
      <c r="C69" s="49" t="s">
        <v>238</v>
      </c>
      <c r="D69" s="51">
        <v>48</v>
      </c>
      <c r="E69" s="51">
        <v>0</v>
      </c>
      <c r="F69" s="51">
        <f t="shared" si="3"/>
        <v>224</v>
      </c>
      <c r="G69" s="51">
        <f t="shared" si="4"/>
        <v>176</v>
      </c>
      <c r="H69" s="51">
        <v>0</v>
      </c>
      <c r="I69" s="51">
        <v>128</v>
      </c>
      <c r="J69" s="57">
        <v>48</v>
      </c>
      <c r="K69" s="51">
        <f t="shared" si="5"/>
        <v>48</v>
      </c>
      <c r="L69" s="51">
        <v>0</v>
      </c>
      <c r="M69" s="51">
        <v>48</v>
      </c>
    </row>
    <row r="70" ht="51" hidden="true" spans="1:13">
      <c r="A70" s="49" t="s">
        <v>825</v>
      </c>
      <c r="B70" s="50" t="s">
        <v>1384</v>
      </c>
      <c r="C70" s="50" t="s">
        <v>1371</v>
      </c>
      <c r="D70" s="51">
        <v>31.08</v>
      </c>
      <c r="E70" s="51">
        <v>-9.34</v>
      </c>
      <c r="F70" s="51">
        <f t="shared" si="3"/>
        <v>21.74</v>
      </c>
      <c r="G70" s="51">
        <f t="shared" si="4"/>
        <v>21.74</v>
      </c>
      <c r="H70" s="51">
        <v>0</v>
      </c>
      <c r="I70" s="51">
        <v>0</v>
      </c>
      <c r="J70" s="57">
        <v>21.74</v>
      </c>
      <c r="K70" s="51">
        <f t="shared" si="5"/>
        <v>0</v>
      </c>
      <c r="L70" s="51">
        <v>0</v>
      </c>
      <c r="M70" s="51">
        <v>0</v>
      </c>
    </row>
    <row r="71" ht="51" spans="1:13">
      <c r="A71" s="53" t="s">
        <v>911</v>
      </c>
      <c r="B71" s="50" t="s">
        <v>1385</v>
      </c>
      <c r="C71" s="49" t="s">
        <v>287</v>
      </c>
      <c r="D71" s="51">
        <v>4.5</v>
      </c>
      <c r="E71" s="51">
        <v>0</v>
      </c>
      <c r="F71" s="51">
        <f t="shared" si="3"/>
        <v>4.5</v>
      </c>
      <c r="G71" s="51">
        <f t="shared" si="4"/>
        <v>4.5</v>
      </c>
      <c r="H71" s="51">
        <v>0</v>
      </c>
      <c r="I71" s="51">
        <v>0</v>
      </c>
      <c r="J71" s="57">
        <v>4.5</v>
      </c>
      <c r="K71" s="51">
        <f t="shared" si="5"/>
        <v>0</v>
      </c>
      <c r="L71" s="51">
        <v>0</v>
      </c>
      <c r="M71" s="51">
        <v>0</v>
      </c>
    </row>
    <row r="72" ht="63.75" spans="1:13">
      <c r="A72" s="49" t="s">
        <v>897</v>
      </c>
      <c r="B72" s="50" t="s">
        <v>1385</v>
      </c>
      <c r="C72" s="50" t="s">
        <v>1370</v>
      </c>
      <c r="D72" s="51">
        <v>17.94</v>
      </c>
      <c r="E72" s="51">
        <v>0</v>
      </c>
      <c r="F72" s="51">
        <f t="shared" si="3"/>
        <v>17.94</v>
      </c>
      <c r="G72" s="51">
        <f t="shared" si="4"/>
        <v>17.94</v>
      </c>
      <c r="H72" s="51">
        <v>0</v>
      </c>
      <c r="I72" s="51">
        <v>0</v>
      </c>
      <c r="J72" s="57">
        <v>17.94</v>
      </c>
      <c r="K72" s="51">
        <f t="shared" si="5"/>
        <v>0</v>
      </c>
      <c r="L72" s="51">
        <v>0</v>
      </c>
      <c r="M72" s="51">
        <v>0</v>
      </c>
    </row>
    <row r="73" ht="63.75" spans="1:13">
      <c r="A73" s="50" t="s">
        <v>920</v>
      </c>
      <c r="B73" s="49" t="s">
        <v>1385</v>
      </c>
      <c r="C73" s="49" t="s">
        <v>238</v>
      </c>
      <c r="D73" s="51">
        <v>15</v>
      </c>
      <c r="E73" s="51">
        <v>-2.53</v>
      </c>
      <c r="F73" s="51">
        <f t="shared" si="3"/>
        <v>132.47</v>
      </c>
      <c r="G73" s="51">
        <f t="shared" si="4"/>
        <v>52.47</v>
      </c>
      <c r="H73" s="51">
        <v>0</v>
      </c>
      <c r="I73" s="51">
        <v>40</v>
      </c>
      <c r="J73" s="57">
        <v>12.47</v>
      </c>
      <c r="K73" s="51">
        <f t="shared" si="5"/>
        <v>80</v>
      </c>
      <c r="L73" s="51">
        <v>0</v>
      </c>
      <c r="M73" s="51">
        <v>80</v>
      </c>
    </row>
    <row r="74" ht="51" spans="1:13">
      <c r="A74" s="50" t="s">
        <v>928</v>
      </c>
      <c r="B74" s="49" t="s">
        <v>1385</v>
      </c>
      <c r="C74" s="49" t="s">
        <v>238</v>
      </c>
      <c r="D74" s="51">
        <v>42</v>
      </c>
      <c r="E74" s="51">
        <v>0</v>
      </c>
      <c r="F74" s="51">
        <f t="shared" si="3"/>
        <v>190.4</v>
      </c>
      <c r="G74" s="51">
        <f t="shared" si="4"/>
        <v>154</v>
      </c>
      <c r="H74" s="51">
        <v>0</v>
      </c>
      <c r="I74" s="51">
        <v>112</v>
      </c>
      <c r="J74" s="57">
        <v>42</v>
      </c>
      <c r="K74" s="51">
        <f t="shared" si="5"/>
        <v>36.4</v>
      </c>
      <c r="L74" s="51">
        <v>0</v>
      </c>
      <c r="M74" s="51">
        <v>36.4</v>
      </c>
    </row>
    <row r="75" ht="51" spans="1:13">
      <c r="A75" s="49" t="s">
        <v>902</v>
      </c>
      <c r="B75" s="50" t="s">
        <v>1385</v>
      </c>
      <c r="C75" s="50" t="s">
        <v>1371</v>
      </c>
      <c r="D75" s="51">
        <v>19.82</v>
      </c>
      <c r="E75" s="51">
        <v>0</v>
      </c>
      <c r="F75" s="51">
        <f t="shared" si="3"/>
        <v>19.82</v>
      </c>
      <c r="G75" s="51">
        <f t="shared" si="4"/>
        <v>19.82</v>
      </c>
      <c r="H75" s="57">
        <v>10.86</v>
      </c>
      <c r="I75" s="51">
        <v>0</v>
      </c>
      <c r="J75" s="57">
        <v>8.96</v>
      </c>
      <c r="K75" s="51">
        <f t="shared" si="5"/>
        <v>0</v>
      </c>
      <c r="L75" s="51">
        <v>0</v>
      </c>
      <c r="M75" s="51">
        <v>0</v>
      </c>
    </row>
    <row r="76" ht="63.75" hidden="true" spans="1:13">
      <c r="A76" s="49" t="s">
        <v>936</v>
      </c>
      <c r="B76" s="50" t="s">
        <v>1386</v>
      </c>
      <c r="C76" s="50" t="s">
        <v>1370</v>
      </c>
      <c r="D76" s="51">
        <v>54.85</v>
      </c>
      <c r="E76" s="51">
        <v>0</v>
      </c>
      <c r="F76" s="51">
        <f t="shared" si="3"/>
        <v>54.85</v>
      </c>
      <c r="G76" s="51">
        <f t="shared" si="4"/>
        <v>54.85</v>
      </c>
      <c r="H76" s="51">
        <v>0</v>
      </c>
      <c r="I76" s="57">
        <v>54.85</v>
      </c>
      <c r="J76" s="51">
        <v>0</v>
      </c>
      <c r="K76" s="51">
        <f t="shared" si="5"/>
        <v>0</v>
      </c>
      <c r="L76" s="51">
        <v>0</v>
      </c>
      <c r="M76" s="51">
        <v>0</v>
      </c>
    </row>
    <row r="77" ht="51" hidden="true" spans="1:13">
      <c r="A77" s="49" t="s">
        <v>947</v>
      </c>
      <c r="B77" s="50" t="s">
        <v>1386</v>
      </c>
      <c r="C77" s="50" t="s">
        <v>1371</v>
      </c>
      <c r="D77" s="51">
        <v>49.28</v>
      </c>
      <c r="E77" s="51">
        <v>-6.96</v>
      </c>
      <c r="F77" s="51">
        <f t="shared" si="3"/>
        <v>42.32</v>
      </c>
      <c r="G77" s="51">
        <f t="shared" si="4"/>
        <v>42.32</v>
      </c>
      <c r="H77" s="51">
        <v>0</v>
      </c>
      <c r="I77" s="51">
        <v>0</v>
      </c>
      <c r="J77" s="57">
        <v>42.32</v>
      </c>
      <c r="K77" s="51">
        <f t="shared" si="5"/>
        <v>0</v>
      </c>
      <c r="L77" s="51">
        <v>0</v>
      </c>
      <c r="M77" s="51">
        <v>0</v>
      </c>
    </row>
    <row r="78" ht="38.25" hidden="true" spans="1:13">
      <c r="A78" s="49" t="s">
        <v>148</v>
      </c>
      <c r="B78" s="49" t="s">
        <v>63</v>
      </c>
      <c r="C78" s="49" t="s">
        <v>1370</v>
      </c>
      <c r="D78" s="51">
        <v>90.18</v>
      </c>
      <c r="E78" s="51">
        <v>0</v>
      </c>
      <c r="F78" s="51">
        <f t="shared" si="3"/>
        <v>120.18</v>
      </c>
      <c r="G78" s="51">
        <f t="shared" si="4"/>
        <v>120.18</v>
      </c>
      <c r="H78" s="57">
        <v>30.18</v>
      </c>
      <c r="I78" s="51">
        <v>30</v>
      </c>
      <c r="J78" s="57">
        <v>60</v>
      </c>
      <c r="K78" s="51">
        <f t="shared" si="5"/>
        <v>0</v>
      </c>
      <c r="L78" s="51">
        <v>0</v>
      </c>
      <c r="M78" s="51">
        <v>0</v>
      </c>
    </row>
    <row r="79" ht="51" hidden="true" spans="1:13">
      <c r="A79" s="49" t="s">
        <v>60</v>
      </c>
      <c r="B79" s="49" t="s">
        <v>63</v>
      </c>
      <c r="C79" s="49" t="s">
        <v>1370</v>
      </c>
      <c r="D79" s="51">
        <v>285</v>
      </c>
      <c r="E79" s="51">
        <v>0</v>
      </c>
      <c r="F79" s="51">
        <f t="shared" si="3"/>
        <v>285</v>
      </c>
      <c r="G79" s="51">
        <f t="shared" si="4"/>
        <v>285</v>
      </c>
      <c r="H79" s="51">
        <v>0</v>
      </c>
      <c r="I79" s="57">
        <v>285</v>
      </c>
      <c r="J79" s="51">
        <v>0</v>
      </c>
      <c r="K79" s="51">
        <f t="shared" si="5"/>
        <v>0</v>
      </c>
      <c r="L79" s="51">
        <v>0</v>
      </c>
      <c r="M79" s="51">
        <v>0</v>
      </c>
    </row>
    <row r="80" ht="38.25" hidden="true" spans="1:13">
      <c r="A80" s="49" t="s">
        <v>85</v>
      </c>
      <c r="B80" s="49" t="s">
        <v>63</v>
      </c>
      <c r="C80" s="49" t="s">
        <v>87</v>
      </c>
      <c r="D80" s="51">
        <v>345</v>
      </c>
      <c r="E80" s="51">
        <v>278.6762</v>
      </c>
      <c r="F80" s="51">
        <f t="shared" si="3"/>
        <v>623.6762</v>
      </c>
      <c r="G80" s="51">
        <f t="shared" si="4"/>
        <v>623.6762</v>
      </c>
      <c r="H80" s="51">
        <v>0</v>
      </c>
      <c r="I80" s="57">
        <v>345</v>
      </c>
      <c r="J80" s="57">
        <v>278.6762</v>
      </c>
      <c r="K80" s="51">
        <f t="shared" si="5"/>
        <v>0</v>
      </c>
      <c r="L80" s="51">
        <v>0</v>
      </c>
      <c r="M80" s="51">
        <v>0</v>
      </c>
    </row>
    <row r="81" ht="51" hidden="true" spans="1:13">
      <c r="A81" s="49" t="s">
        <v>100</v>
      </c>
      <c r="B81" s="49" t="s">
        <v>63</v>
      </c>
      <c r="C81" s="49" t="s">
        <v>1370</v>
      </c>
      <c r="D81" s="51">
        <v>170</v>
      </c>
      <c r="E81" s="51">
        <v>10</v>
      </c>
      <c r="F81" s="51">
        <f t="shared" si="3"/>
        <v>180</v>
      </c>
      <c r="G81" s="51">
        <f t="shared" si="4"/>
        <v>180</v>
      </c>
      <c r="H81" s="51">
        <v>0</v>
      </c>
      <c r="I81" s="57">
        <v>170</v>
      </c>
      <c r="J81" s="57">
        <v>10</v>
      </c>
      <c r="K81" s="51">
        <f t="shared" si="5"/>
        <v>0</v>
      </c>
      <c r="L81" s="51">
        <v>0</v>
      </c>
      <c r="M81" s="51">
        <v>0</v>
      </c>
    </row>
    <row r="82" ht="63.75" hidden="true" spans="1:13">
      <c r="A82" s="49" t="s">
        <v>132</v>
      </c>
      <c r="B82" s="49" t="s">
        <v>63</v>
      </c>
      <c r="C82" s="49" t="s">
        <v>1370</v>
      </c>
      <c r="D82" s="51">
        <v>205</v>
      </c>
      <c r="E82" s="51">
        <v>130</v>
      </c>
      <c r="F82" s="51">
        <f t="shared" si="3"/>
        <v>335</v>
      </c>
      <c r="G82" s="51">
        <f t="shared" si="4"/>
        <v>335</v>
      </c>
      <c r="H82" s="57">
        <v>3.5</v>
      </c>
      <c r="I82" s="57">
        <v>205</v>
      </c>
      <c r="J82" s="57">
        <v>126.5</v>
      </c>
      <c r="K82" s="51">
        <f t="shared" si="5"/>
        <v>0</v>
      </c>
      <c r="L82" s="51">
        <v>0</v>
      </c>
      <c r="M82" s="51">
        <v>0</v>
      </c>
    </row>
    <row r="83" ht="38.25" hidden="true" spans="1:13">
      <c r="A83" s="49" t="s">
        <v>186</v>
      </c>
      <c r="B83" s="49" t="s">
        <v>63</v>
      </c>
      <c r="C83" s="49" t="s">
        <v>1370</v>
      </c>
      <c r="D83" s="51">
        <v>25</v>
      </c>
      <c r="E83" s="51">
        <v>0</v>
      </c>
      <c r="F83" s="51">
        <f t="shared" si="3"/>
        <v>25</v>
      </c>
      <c r="G83" s="51">
        <f t="shared" si="4"/>
        <v>25</v>
      </c>
      <c r="H83" s="51">
        <v>0</v>
      </c>
      <c r="I83" s="57">
        <v>25</v>
      </c>
      <c r="J83" s="51">
        <v>0</v>
      </c>
      <c r="K83" s="51">
        <f t="shared" si="5"/>
        <v>0</v>
      </c>
      <c r="L83" s="51">
        <v>0</v>
      </c>
      <c r="M83" s="51">
        <v>0</v>
      </c>
    </row>
    <row r="84" ht="25.5" hidden="true" spans="1:13">
      <c r="A84" s="50" t="s">
        <v>113</v>
      </c>
      <c r="B84" s="49" t="s">
        <v>63</v>
      </c>
      <c r="C84" s="49" t="s">
        <v>115</v>
      </c>
      <c r="D84" s="51">
        <v>270</v>
      </c>
      <c r="E84" s="51">
        <v>0</v>
      </c>
      <c r="F84" s="51">
        <f t="shared" si="3"/>
        <v>270</v>
      </c>
      <c r="G84" s="51">
        <f t="shared" si="4"/>
        <v>270</v>
      </c>
      <c r="H84" s="51">
        <v>0</v>
      </c>
      <c r="I84" s="57">
        <v>180</v>
      </c>
      <c r="J84" s="57">
        <v>90</v>
      </c>
      <c r="K84" s="51">
        <f t="shared" si="5"/>
        <v>0</v>
      </c>
      <c r="L84" s="51">
        <v>0</v>
      </c>
      <c r="M84" s="51">
        <v>0</v>
      </c>
    </row>
    <row r="85" ht="63.75" hidden="true" spans="1:13">
      <c r="A85" s="49" t="s">
        <v>202</v>
      </c>
      <c r="B85" s="49" t="s">
        <v>63</v>
      </c>
      <c r="C85" s="49" t="s">
        <v>1370</v>
      </c>
      <c r="D85" s="51">
        <v>5</v>
      </c>
      <c r="E85" s="51">
        <v>0</v>
      </c>
      <c r="F85" s="51">
        <f t="shared" si="3"/>
        <v>5</v>
      </c>
      <c r="G85" s="51">
        <f t="shared" si="4"/>
        <v>5</v>
      </c>
      <c r="H85" s="51">
        <v>0</v>
      </c>
      <c r="I85" s="51">
        <v>0</v>
      </c>
      <c r="J85" s="57">
        <v>5</v>
      </c>
      <c r="K85" s="51">
        <f t="shared" si="5"/>
        <v>0</v>
      </c>
      <c r="L85" s="51">
        <v>0</v>
      </c>
      <c r="M85" s="51">
        <v>0</v>
      </c>
    </row>
    <row r="86" ht="63.75" hidden="true" spans="1:13">
      <c r="A86" s="49" t="s">
        <v>955</v>
      </c>
      <c r="B86" s="50" t="s">
        <v>1387</v>
      </c>
      <c r="C86" s="50" t="s">
        <v>1370</v>
      </c>
      <c r="D86" s="51">
        <v>41.14</v>
      </c>
      <c r="E86" s="51">
        <v>0</v>
      </c>
      <c r="F86" s="51">
        <f t="shared" si="3"/>
        <v>41.14</v>
      </c>
      <c r="G86" s="51">
        <f t="shared" si="4"/>
        <v>41.14</v>
      </c>
      <c r="H86" s="51">
        <v>0</v>
      </c>
      <c r="I86" s="57">
        <v>41.14</v>
      </c>
      <c r="J86" s="51">
        <v>0</v>
      </c>
      <c r="K86" s="51">
        <f t="shared" si="5"/>
        <v>0</v>
      </c>
      <c r="L86" s="51">
        <v>0</v>
      </c>
      <c r="M86" s="51">
        <v>0</v>
      </c>
    </row>
    <row r="87" ht="51" hidden="true" spans="1:13">
      <c r="A87" s="50" t="s">
        <v>981</v>
      </c>
      <c r="B87" s="49" t="s">
        <v>1387</v>
      </c>
      <c r="C87" s="49" t="s">
        <v>238</v>
      </c>
      <c r="D87" s="51">
        <v>42</v>
      </c>
      <c r="E87" s="51">
        <v>-0.165</v>
      </c>
      <c r="F87" s="51">
        <f t="shared" si="3"/>
        <v>195.605</v>
      </c>
      <c r="G87" s="51">
        <f t="shared" si="4"/>
        <v>153.835</v>
      </c>
      <c r="H87" s="51">
        <v>0</v>
      </c>
      <c r="I87" s="51">
        <v>112</v>
      </c>
      <c r="J87" s="57">
        <v>41.835</v>
      </c>
      <c r="K87" s="51">
        <f t="shared" si="5"/>
        <v>41.77</v>
      </c>
      <c r="L87" s="51">
        <v>0</v>
      </c>
      <c r="M87" s="51">
        <v>41.77</v>
      </c>
    </row>
    <row r="88" ht="51" hidden="true" spans="1:13">
      <c r="A88" s="49" t="s">
        <v>965</v>
      </c>
      <c r="B88" s="50" t="s">
        <v>1387</v>
      </c>
      <c r="C88" s="50" t="s">
        <v>1371</v>
      </c>
      <c r="D88" s="51">
        <v>19.74</v>
      </c>
      <c r="E88" s="51">
        <v>0</v>
      </c>
      <c r="F88" s="51">
        <f t="shared" si="3"/>
        <v>19.74</v>
      </c>
      <c r="G88" s="51">
        <f t="shared" si="4"/>
        <v>19.74</v>
      </c>
      <c r="H88" s="57">
        <v>4.48</v>
      </c>
      <c r="I88" s="51">
        <v>0</v>
      </c>
      <c r="J88" s="57">
        <v>15.26</v>
      </c>
      <c r="K88" s="51">
        <f t="shared" si="5"/>
        <v>0</v>
      </c>
      <c r="L88" s="51">
        <v>0</v>
      </c>
      <c r="M88" s="51">
        <v>0</v>
      </c>
    </row>
    <row r="89" ht="63.75" hidden="true" spans="1:13">
      <c r="A89" s="49" t="s">
        <v>990</v>
      </c>
      <c r="B89" s="50" t="s">
        <v>1388</v>
      </c>
      <c r="C89" s="50" t="s">
        <v>1370</v>
      </c>
      <c r="D89" s="51">
        <v>24.58</v>
      </c>
      <c r="E89" s="51">
        <v>0</v>
      </c>
      <c r="F89" s="51">
        <f t="shared" si="3"/>
        <v>24.6079</v>
      </c>
      <c r="G89" s="51">
        <f t="shared" si="4"/>
        <v>24.58</v>
      </c>
      <c r="H89" s="51">
        <v>0</v>
      </c>
      <c r="I89" s="57">
        <v>24.58</v>
      </c>
      <c r="J89" s="51">
        <v>0</v>
      </c>
      <c r="K89" s="51">
        <f t="shared" si="5"/>
        <v>0.0279</v>
      </c>
      <c r="L89" s="51">
        <v>0</v>
      </c>
      <c r="M89" s="51">
        <v>0.0279</v>
      </c>
    </row>
    <row r="90" ht="51" hidden="true" spans="1:13">
      <c r="A90" s="50" t="s">
        <v>1007</v>
      </c>
      <c r="B90" s="49" t="s">
        <v>1388</v>
      </c>
      <c r="C90" s="49" t="s">
        <v>238</v>
      </c>
      <c r="D90" s="51">
        <v>15</v>
      </c>
      <c r="E90" s="51">
        <v>0</v>
      </c>
      <c r="F90" s="51">
        <f t="shared" si="3"/>
        <v>71.7</v>
      </c>
      <c r="G90" s="51">
        <f t="shared" si="4"/>
        <v>55</v>
      </c>
      <c r="H90" s="51">
        <v>0</v>
      </c>
      <c r="I90" s="51">
        <v>40</v>
      </c>
      <c r="J90" s="57">
        <v>15</v>
      </c>
      <c r="K90" s="51">
        <f t="shared" si="5"/>
        <v>16.7</v>
      </c>
      <c r="L90" s="51">
        <v>0</v>
      </c>
      <c r="M90" s="51">
        <v>16.7</v>
      </c>
    </row>
    <row r="91" ht="51" hidden="true" spans="1:13">
      <c r="A91" s="50" t="s">
        <v>1016</v>
      </c>
      <c r="B91" s="49" t="s">
        <v>1388</v>
      </c>
      <c r="C91" s="49" t="s">
        <v>238</v>
      </c>
      <c r="D91" s="51">
        <v>48</v>
      </c>
      <c r="E91" s="51">
        <v>0</v>
      </c>
      <c r="F91" s="51">
        <f t="shared" si="3"/>
        <v>262.7924</v>
      </c>
      <c r="G91" s="51">
        <f t="shared" si="4"/>
        <v>176</v>
      </c>
      <c r="H91" s="51">
        <v>0</v>
      </c>
      <c r="I91" s="51">
        <v>128</v>
      </c>
      <c r="J91" s="57">
        <v>48</v>
      </c>
      <c r="K91" s="51">
        <f t="shared" si="5"/>
        <v>86.7924</v>
      </c>
      <c r="L91" s="51">
        <v>0</v>
      </c>
      <c r="M91" s="51">
        <v>86.7924</v>
      </c>
    </row>
    <row r="92" ht="51" hidden="true" spans="1:13">
      <c r="A92" s="50" t="s">
        <v>1023</v>
      </c>
      <c r="B92" s="49" t="s">
        <v>1388</v>
      </c>
      <c r="C92" s="49" t="s">
        <v>238</v>
      </c>
      <c r="D92" s="51">
        <v>24</v>
      </c>
      <c r="E92" s="51">
        <v>-1.43</v>
      </c>
      <c r="F92" s="51">
        <f t="shared" si="3"/>
        <v>109.32543</v>
      </c>
      <c r="G92" s="51">
        <f t="shared" si="4"/>
        <v>86.57</v>
      </c>
      <c r="H92" s="51">
        <v>0</v>
      </c>
      <c r="I92" s="51">
        <v>64</v>
      </c>
      <c r="J92" s="57">
        <v>22.57</v>
      </c>
      <c r="K92" s="51">
        <f t="shared" si="5"/>
        <v>22.75543</v>
      </c>
      <c r="L92" s="51">
        <v>0</v>
      </c>
      <c r="M92" s="51">
        <v>22.75543</v>
      </c>
    </row>
    <row r="93" ht="51" hidden="true" spans="1:13">
      <c r="A93" s="50" t="s">
        <v>1032</v>
      </c>
      <c r="B93" s="49" t="s">
        <v>1388</v>
      </c>
      <c r="C93" s="49" t="s">
        <v>238</v>
      </c>
      <c r="D93" s="51">
        <v>13.5</v>
      </c>
      <c r="E93" s="51">
        <v>-0.055</v>
      </c>
      <c r="F93" s="51">
        <f t="shared" si="3"/>
        <v>64.7476</v>
      </c>
      <c r="G93" s="51">
        <f t="shared" si="4"/>
        <v>49.445</v>
      </c>
      <c r="H93" s="51">
        <v>0</v>
      </c>
      <c r="I93" s="51">
        <v>36</v>
      </c>
      <c r="J93" s="57">
        <v>13.445</v>
      </c>
      <c r="K93" s="51">
        <f t="shared" si="5"/>
        <v>15.3026</v>
      </c>
      <c r="L93" s="51">
        <v>0</v>
      </c>
      <c r="M93" s="51">
        <v>15.3026</v>
      </c>
    </row>
    <row r="94" ht="51" hidden="true" spans="1:13">
      <c r="A94" s="49" t="s">
        <v>999</v>
      </c>
      <c r="B94" s="50" t="s">
        <v>1388</v>
      </c>
      <c r="C94" s="50" t="s">
        <v>1371</v>
      </c>
      <c r="D94" s="51">
        <v>20.44</v>
      </c>
      <c r="E94" s="51">
        <v>-3.5</v>
      </c>
      <c r="F94" s="51">
        <f t="shared" si="3"/>
        <v>16.94</v>
      </c>
      <c r="G94" s="51">
        <f t="shared" si="4"/>
        <v>16.94</v>
      </c>
      <c r="H94" s="57">
        <v>1.4</v>
      </c>
      <c r="I94" s="51">
        <v>0</v>
      </c>
      <c r="J94" s="57">
        <v>15.54</v>
      </c>
      <c r="K94" s="51">
        <f t="shared" si="5"/>
        <v>0</v>
      </c>
      <c r="L94" s="51">
        <v>0</v>
      </c>
      <c r="M94" s="51">
        <v>0</v>
      </c>
    </row>
    <row r="95" ht="51" hidden="true" spans="1:13">
      <c r="A95" s="53" t="s">
        <v>1056</v>
      </c>
      <c r="B95" s="50" t="s">
        <v>1389</v>
      </c>
      <c r="C95" s="49" t="s">
        <v>287</v>
      </c>
      <c r="D95" s="51">
        <v>1</v>
      </c>
      <c r="E95" s="51">
        <v>0</v>
      </c>
      <c r="F95" s="51">
        <f t="shared" si="3"/>
        <v>1</v>
      </c>
      <c r="G95" s="51">
        <f t="shared" si="4"/>
        <v>1</v>
      </c>
      <c r="H95" s="51">
        <v>0</v>
      </c>
      <c r="I95" s="51">
        <v>0</v>
      </c>
      <c r="J95" s="57">
        <v>1</v>
      </c>
      <c r="K95" s="51">
        <f t="shared" si="5"/>
        <v>0</v>
      </c>
      <c r="L95" s="51">
        <v>0</v>
      </c>
      <c r="M95" s="51">
        <v>0</v>
      </c>
    </row>
    <row r="96" ht="63.75" hidden="true" spans="1:13">
      <c r="A96" s="49" t="s">
        <v>1040</v>
      </c>
      <c r="B96" s="50" t="s">
        <v>1389</v>
      </c>
      <c r="C96" s="50" t="s">
        <v>1370</v>
      </c>
      <c r="D96" s="51">
        <v>38.37</v>
      </c>
      <c r="E96" s="51">
        <v>0</v>
      </c>
      <c r="F96" s="51">
        <f t="shared" si="3"/>
        <v>38.37</v>
      </c>
      <c r="G96" s="51">
        <f t="shared" si="4"/>
        <v>38.37</v>
      </c>
      <c r="H96" s="51">
        <v>0</v>
      </c>
      <c r="I96" s="51">
        <v>0</v>
      </c>
      <c r="J96" s="57">
        <v>38.37</v>
      </c>
      <c r="K96" s="51">
        <f t="shared" si="5"/>
        <v>0</v>
      </c>
      <c r="L96" s="51">
        <v>0</v>
      </c>
      <c r="M96" s="51">
        <v>0</v>
      </c>
    </row>
    <row r="97" ht="51" hidden="true" spans="1:13">
      <c r="A97" s="49" t="s">
        <v>1059</v>
      </c>
      <c r="B97" s="49" t="s">
        <v>1389</v>
      </c>
      <c r="C97" s="50" t="s">
        <v>1370</v>
      </c>
      <c r="D97" s="51">
        <v>80</v>
      </c>
      <c r="E97" s="51">
        <v>0</v>
      </c>
      <c r="F97" s="51">
        <f t="shared" si="3"/>
        <v>80</v>
      </c>
      <c r="G97" s="51">
        <f t="shared" si="4"/>
        <v>80</v>
      </c>
      <c r="H97" s="51">
        <v>0</v>
      </c>
      <c r="I97" s="51">
        <v>0</v>
      </c>
      <c r="J97" s="57">
        <v>80</v>
      </c>
      <c r="K97" s="51">
        <f t="shared" si="5"/>
        <v>0</v>
      </c>
      <c r="L97" s="51">
        <v>0</v>
      </c>
      <c r="M97" s="51">
        <v>0</v>
      </c>
    </row>
    <row r="98" ht="51" hidden="true" spans="1:13">
      <c r="A98" s="49" t="s">
        <v>1087</v>
      </c>
      <c r="B98" s="49" t="s">
        <v>1389</v>
      </c>
      <c r="C98" s="50" t="s">
        <v>1370</v>
      </c>
      <c r="D98" s="51">
        <v>75</v>
      </c>
      <c r="E98" s="51">
        <v>0</v>
      </c>
      <c r="F98" s="51">
        <f t="shared" si="3"/>
        <v>75</v>
      </c>
      <c r="G98" s="51">
        <f t="shared" si="4"/>
        <v>75</v>
      </c>
      <c r="H98" s="51">
        <v>0</v>
      </c>
      <c r="I98" s="51">
        <v>0</v>
      </c>
      <c r="J98" s="57">
        <v>75</v>
      </c>
      <c r="K98" s="51">
        <f t="shared" si="5"/>
        <v>0</v>
      </c>
      <c r="L98" s="51">
        <v>0</v>
      </c>
      <c r="M98" s="51">
        <v>0</v>
      </c>
    </row>
    <row r="99" ht="76.5" hidden="true" spans="1:13">
      <c r="A99" s="60" t="s">
        <v>1072</v>
      </c>
      <c r="B99" s="49" t="s">
        <v>1389</v>
      </c>
      <c r="C99" s="49" t="s">
        <v>238</v>
      </c>
      <c r="D99" s="51">
        <v>45.75</v>
      </c>
      <c r="E99" s="51">
        <v>-23.925</v>
      </c>
      <c r="F99" s="51">
        <f t="shared" si="3"/>
        <v>233.635</v>
      </c>
      <c r="G99" s="51">
        <f t="shared" si="4"/>
        <v>143.825</v>
      </c>
      <c r="H99" s="51">
        <v>0</v>
      </c>
      <c r="I99" s="51">
        <v>122</v>
      </c>
      <c r="J99" s="57">
        <v>21.825</v>
      </c>
      <c r="K99" s="51">
        <f t="shared" si="5"/>
        <v>89.81</v>
      </c>
      <c r="L99" s="51">
        <v>0</v>
      </c>
      <c r="M99" s="51">
        <v>89.81</v>
      </c>
    </row>
    <row r="100" ht="76.5" hidden="true" spans="1:13">
      <c r="A100" s="60" t="s">
        <v>1081</v>
      </c>
      <c r="B100" s="49" t="s">
        <v>1389</v>
      </c>
      <c r="C100" s="49" t="s">
        <v>238</v>
      </c>
      <c r="D100" s="51">
        <v>99.75</v>
      </c>
      <c r="E100" s="51">
        <v>-57.275</v>
      </c>
      <c r="F100" s="51">
        <f t="shared" si="3"/>
        <v>218.375</v>
      </c>
      <c r="G100" s="51">
        <f t="shared" si="4"/>
        <v>156.475</v>
      </c>
      <c r="H100" s="51">
        <v>0</v>
      </c>
      <c r="I100" s="51">
        <v>114</v>
      </c>
      <c r="J100" s="57">
        <v>42.475</v>
      </c>
      <c r="K100" s="51">
        <f t="shared" si="5"/>
        <v>61.9</v>
      </c>
      <c r="L100" s="51">
        <v>0</v>
      </c>
      <c r="M100" s="51">
        <v>61.9</v>
      </c>
    </row>
    <row r="101" ht="51" hidden="true" spans="1:13">
      <c r="A101" s="60" t="s">
        <v>1101</v>
      </c>
      <c r="B101" s="49" t="s">
        <v>1389</v>
      </c>
      <c r="C101" s="49" t="s">
        <v>238</v>
      </c>
      <c r="D101" s="51">
        <v>57.75</v>
      </c>
      <c r="E101" s="51">
        <v>-0.385</v>
      </c>
      <c r="F101" s="51">
        <f t="shared" si="3"/>
        <v>294.165</v>
      </c>
      <c r="G101" s="51">
        <f t="shared" si="4"/>
        <v>211.365</v>
      </c>
      <c r="H101" s="51">
        <v>0</v>
      </c>
      <c r="I101" s="51">
        <v>154</v>
      </c>
      <c r="J101" s="57">
        <v>57.365</v>
      </c>
      <c r="K101" s="51">
        <f t="shared" si="5"/>
        <v>82.8</v>
      </c>
      <c r="L101" s="51">
        <v>0</v>
      </c>
      <c r="M101" s="51">
        <v>82.8</v>
      </c>
    </row>
    <row r="102" ht="76.5" hidden="true" spans="1:13">
      <c r="A102" s="50" t="s">
        <v>1109</v>
      </c>
      <c r="B102" s="49" t="s">
        <v>1389</v>
      </c>
      <c r="C102" s="49" t="s">
        <v>238</v>
      </c>
      <c r="D102" s="51">
        <v>31.5</v>
      </c>
      <c r="E102" s="51">
        <v>0</v>
      </c>
      <c r="F102" s="51">
        <f t="shared" si="3"/>
        <v>192.71</v>
      </c>
      <c r="G102" s="51">
        <f t="shared" si="4"/>
        <v>115.5</v>
      </c>
      <c r="H102" s="51">
        <v>84</v>
      </c>
      <c r="I102" s="51">
        <v>0</v>
      </c>
      <c r="J102" s="57">
        <v>31.5</v>
      </c>
      <c r="K102" s="51">
        <f t="shared" si="5"/>
        <v>77.21</v>
      </c>
      <c r="L102" s="51">
        <v>0</v>
      </c>
      <c r="M102" s="51">
        <v>77.21</v>
      </c>
    </row>
    <row r="103" ht="51" hidden="true" spans="1:13">
      <c r="A103" s="49" t="s">
        <v>1048</v>
      </c>
      <c r="B103" s="50" t="s">
        <v>1389</v>
      </c>
      <c r="C103" s="50" t="s">
        <v>1371</v>
      </c>
      <c r="D103" s="51">
        <v>32.04</v>
      </c>
      <c r="E103" s="51">
        <v>2.8</v>
      </c>
      <c r="F103" s="51">
        <f t="shared" si="3"/>
        <v>34.84</v>
      </c>
      <c r="G103" s="51">
        <f t="shared" si="4"/>
        <v>34.84</v>
      </c>
      <c r="H103" s="57">
        <v>0.26</v>
      </c>
      <c r="I103" s="51">
        <v>0</v>
      </c>
      <c r="J103" s="57">
        <v>34.58</v>
      </c>
      <c r="K103" s="51">
        <f t="shared" si="5"/>
        <v>0</v>
      </c>
      <c r="L103" s="51">
        <v>0</v>
      </c>
      <c r="M103" s="51">
        <v>0</v>
      </c>
    </row>
    <row r="104" ht="51" hidden="true" spans="1:13">
      <c r="A104" s="49" t="s">
        <v>1127</v>
      </c>
      <c r="B104" s="50" t="s">
        <v>1390</v>
      </c>
      <c r="C104" s="50" t="s">
        <v>1371</v>
      </c>
      <c r="D104" s="51">
        <v>2.94</v>
      </c>
      <c r="E104" s="51">
        <v>-1.54</v>
      </c>
      <c r="F104" s="51">
        <f t="shared" si="3"/>
        <v>1.4</v>
      </c>
      <c r="G104" s="51">
        <f t="shared" si="4"/>
        <v>1.4</v>
      </c>
      <c r="H104" s="51">
        <v>0</v>
      </c>
      <c r="I104" s="51">
        <v>0</v>
      </c>
      <c r="J104" s="57">
        <v>1.4</v>
      </c>
      <c r="K104" s="51">
        <f t="shared" si="5"/>
        <v>0</v>
      </c>
      <c r="L104" s="51">
        <v>0</v>
      </c>
      <c r="M104" s="51">
        <v>0</v>
      </c>
    </row>
    <row r="105" ht="63.75" hidden="true" spans="1:13">
      <c r="A105" s="49" t="s">
        <v>1118</v>
      </c>
      <c r="B105" s="50" t="s">
        <v>1390</v>
      </c>
      <c r="C105" s="50" t="s">
        <v>1370</v>
      </c>
      <c r="D105" s="51">
        <v>10.06</v>
      </c>
      <c r="E105" s="51">
        <v>0</v>
      </c>
      <c r="F105" s="51">
        <f t="shared" si="3"/>
        <v>10.06</v>
      </c>
      <c r="G105" s="51">
        <f t="shared" si="4"/>
        <v>10.06</v>
      </c>
      <c r="H105" s="51">
        <v>0</v>
      </c>
      <c r="I105" s="57">
        <v>10.06</v>
      </c>
      <c r="J105" s="51">
        <v>0</v>
      </c>
      <c r="K105" s="51">
        <f t="shared" si="5"/>
        <v>0</v>
      </c>
      <c r="L105" s="51">
        <v>0</v>
      </c>
      <c r="M105" s="51">
        <v>0</v>
      </c>
    </row>
    <row r="106" ht="51" hidden="true" spans="1:13">
      <c r="A106" s="50" t="s">
        <v>1134</v>
      </c>
      <c r="B106" s="49" t="s">
        <v>1390</v>
      </c>
      <c r="C106" s="49" t="s">
        <v>238</v>
      </c>
      <c r="D106" s="51">
        <v>3.965</v>
      </c>
      <c r="E106" s="51">
        <v>-3.9044</v>
      </c>
      <c r="F106" s="51">
        <f t="shared" si="3"/>
        <v>130.86</v>
      </c>
      <c r="G106" s="51">
        <f t="shared" si="4"/>
        <v>60.0606</v>
      </c>
      <c r="H106" s="51">
        <v>0</v>
      </c>
      <c r="I106" s="51">
        <v>60</v>
      </c>
      <c r="J106" s="57">
        <v>0.0606</v>
      </c>
      <c r="K106" s="51">
        <f t="shared" si="5"/>
        <v>70.7994</v>
      </c>
      <c r="L106" s="51">
        <v>0</v>
      </c>
      <c r="M106" s="51">
        <v>70.7994</v>
      </c>
    </row>
    <row r="107" ht="51" hidden="true" spans="1:13">
      <c r="A107" s="50" t="s">
        <v>1142</v>
      </c>
      <c r="B107" s="49" t="s">
        <v>1390</v>
      </c>
      <c r="C107" s="49" t="s">
        <v>238</v>
      </c>
      <c r="D107" s="51">
        <v>23.855</v>
      </c>
      <c r="E107" s="51">
        <v>0</v>
      </c>
      <c r="F107" s="51">
        <f t="shared" si="3"/>
        <v>84.7527</v>
      </c>
      <c r="G107" s="51">
        <f t="shared" si="4"/>
        <v>63.855</v>
      </c>
      <c r="H107" s="51">
        <v>0</v>
      </c>
      <c r="I107" s="51">
        <v>40</v>
      </c>
      <c r="J107" s="57">
        <v>23.855</v>
      </c>
      <c r="K107" s="51">
        <f t="shared" si="5"/>
        <v>20.8977</v>
      </c>
      <c r="L107" s="51">
        <v>0</v>
      </c>
      <c r="M107" s="51">
        <v>20.8977</v>
      </c>
    </row>
    <row r="108" ht="51" hidden="true" spans="1:13">
      <c r="A108" s="50" t="s">
        <v>1151</v>
      </c>
      <c r="B108" s="49" t="s">
        <v>1390</v>
      </c>
      <c r="C108" s="49" t="s">
        <v>238</v>
      </c>
      <c r="D108" s="51">
        <v>10.3478</v>
      </c>
      <c r="E108" s="51">
        <v>-0.9578</v>
      </c>
      <c r="F108" s="51">
        <f t="shared" si="3"/>
        <v>66.4519</v>
      </c>
      <c r="G108" s="51">
        <f t="shared" si="4"/>
        <v>49.39</v>
      </c>
      <c r="H108" s="51">
        <v>0</v>
      </c>
      <c r="I108" s="51">
        <v>40</v>
      </c>
      <c r="J108" s="57">
        <v>9.39</v>
      </c>
      <c r="K108" s="51">
        <f t="shared" si="5"/>
        <v>17.0619</v>
      </c>
      <c r="L108" s="51">
        <v>0</v>
      </c>
      <c r="M108" s="51">
        <v>17.0619</v>
      </c>
    </row>
    <row r="109" ht="51" hidden="true" spans="1:13">
      <c r="A109" s="50" t="s">
        <v>1158</v>
      </c>
      <c r="B109" s="49" t="s">
        <v>1390</v>
      </c>
      <c r="C109" s="49" t="s">
        <v>238</v>
      </c>
      <c r="D109" s="51">
        <v>15</v>
      </c>
      <c r="E109" s="51">
        <v>-12.881</v>
      </c>
      <c r="F109" s="51">
        <f t="shared" si="3"/>
        <v>56.7489</v>
      </c>
      <c r="G109" s="51">
        <f t="shared" si="4"/>
        <v>42.119</v>
      </c>
      <c r="H109" s="51">
        <v>0</v>
      </c>
      <c r="I109" s="51">
        <v>40</v>
      </c>
      <c r="J109" s="57">
        <v>2.119</v>
      </c>
      <c r="K109" s="51">
        <f t="shared" si="5"/>
        <v>14.6299</v>
      </c>
      <c r="L109" s="51">
        <v>0</v>
      </c>
      <c r="M109" s="51">
        <v>14.6299</v>
      </c>
    </row>
    <row r="110" ht="51" hidden="true" spans="1:13">
      <c r="A110" s="50" t="s">
        <v>1163</v>
      </c>
      <c r="B110" s="49" t="s">
        <v>1390</v>
      </c>
      <c r="C110" s="49" t="s">
        <v>238</v>
      </c>
      <c r="D110" s="51">
        <v>19.6522</v>
      </c>
      <c r="E110" s="51">
        <v>0</v>
      </c>
      <c r="F110" s="51">
        <f t="shared" si="3"/>
        <v>77.211</v>
      </c>
      <c r="G110" s="51">
        <f t="shared" si="4"/>
        <v>59.6522</v>
      </c>
      <c r="H110" s="51">
        <v>0</v>
      </c>
      <c r="I110" s="51">
        <v>40</v>
      </c>
      <c r="J110" s="57">
        <v>19.6522</v>
      </c>
      <c r="K110" s="51">
        <f t="shared" si="5"/>
        <v>17.5588</v>
      </c>
      <c r="L110" s="51">
        <v>0</v>
      </c>
      <c r="M110" s="51">
        <v>17.5588</v>
      </c>
    </row>
    <row r="111" ht="51" hidden="true" spans="1:13">
      <c r="A111" s="50" t="s">
        <v>1170</v>
      </c>
      <c r="B111" s="49" t="s">
        <v>1390</v>
      </c>
      <c r="C111" s="49" t="s">
        <v>238</v>
      </c>
      <c r="D111" s="51">
        <v>24.68</v>
      </c>
      <c r="E111" s="51">
        <v>0</v>
      </c>
      <c r="F111" s="51">
        <f t="shared" si="3"/>
        <v>87.18</v>
      </c>
      <c r="G111" s="51">
        <f t="shared" si="4"/>
        <v>64.68</v>
      </c>
      <c r="H111" s="51">
        <v>0</v>
      </c>
      <c r="I111" s="51">
        <v>40</v>
      </c>
      <c r="J111" s="57">
        <v>24.68</v>
      </c>
      <c r="K111" s="51">
        <f t="shared" si="5"/>
        <v>22.5</v>
      </c>
      <c r="L111" s="51">
        <v>0</v>
      </c>
      <c r="M111" s="51">
        <v>22.5</v>
      </c>
    </row>
    <row r="112" ht="51" hidden="true" spans="1:13">
      <c r="A112" s="49" t="s">
        <v>1186</v>
      </c>
      <c r="B112" s="50" t="s">
        <v>1391</v>
      </c>
      <c r="C112" s="50" t="s">
        <v>1371</v>
      </c>
      <c r="D112" s="51">
        <v>53.42</v>
      </c>
      <c r="E112" s="51">
        <v>5.2</v>
      </c>
      <c r="F112" s="51">
        <f t="shared" si="3"/>
        <v>58.62</v>
      </c>
      <c r="G112" s="51">
        <f t="shared" si="4"/>
        <v>58.62</v>
      </c>
      <c r="H112" s="57">
        <v>9.88</v>
      </c>
      <c r="I112" s="51">
        <v>0</v>
      </c>
      <c r="J112" s="57">
        <v>48.74</v>
      </c>
      <c r="K112" s="51">
        <f t="shared" si="5"/>
        <v>0</v>
      </c>
      <c r="L112" s="51">
        <v>0</v>
      </c>
      <c r="M112" s="51">
        <v>0</v>
      </c>
    </row>
    <row r="113" ht="51" hidden="true" spans="1:13">
      <c r="A113" s="53" t="s">
        <v>1194</v>
      </c>
      <c r="B113" s="49" t="s">
        <v>1391</v>
      </c>
      <c r="C113" s="49" t="s">
        <v>287</v>
      </c>
      <c r="D113" s="51">
        <v>4.5</v>
      </c>
      <c r="E113" s="51">
        <v>0</v>
      </c>
      <c r="F113" s="51">
        <f t="shared" si="3"/>
        <v>4.5</v>
      </c>
      <c r="G113" s="51">
        <f t="shared" si="4"/>
        <v>4.5</v>
      </c>
      <c r="H113" s="51">
        <v>0</v>
      </c>
      <c r="I113" s="51">
        <v>0</v>
      </c>
      <c r="J113" s="57">
        <v>4.5</v>
      </c>
      <c r="K113" s="51">
        <f t="shared" si="5"/>
        <v>0</v>
      </c>
      <c r="L113" s="51">
        <v>0</v>
      </c>
      <c r="M113" s="51">
        <v>0</v>
      </c>
    </row>
    <row r="114" ht="63.75" hidden="true" spans="1:13">
      <c r="A114" s="49" t="s">
        <v>1177</v>
      </c>
      <c r="B114" s="50" t="s">
        <v>1391</v>
      </c>
      <c r="C114" s="50" t="s">
        <v>1370</v>
      </c>
      <c r="D114" s="51">
        <v>54.43</v>
      </c>
      <c r="E114" s="51">
        <v>0</v>
      </c>
      <c r="F114" s="51">
        <f t="shared" si="3"/>
        <v>58.43</v>
      </c>
      <c r="G114" s="51">
        <f t="shared" si="4"/>
        <v>54.43</v>
      </c>
      <c r="H114" s="51">
        <v>0</v>
      </c>
      <c r="I114" s="51">
        <v>0</v>
      </c>
      <c r="J114" s="57">
        <v>54.43</v>
      </c>
      <c r="K114" s="51">
        <f t="shared" si="5"/>
        <v>4</v>
      </c>
      <c r="L114" s="51">
        <v>0</v>
      </c>
      <c r="M114" s="51">
        <v>4</v>
      </c>
    </row>
    <row r="115" ht="51" hidden="true" spans="1:13">
      <c r="A115" s="49" t="s">
        <v>1195</v>
      </c>
      <c r="B115" s="49" t="s">
        <v>1391</v>
      </c>
      <c r="C115" s="50" t="s">
        <v>1370</v>
      </c>
      <c r="D115" s="51">
        <v>80</v>
      </c>
      <c r="E115" s="51">
        <v>0</v>
      </c>
      <c r="F115" s="51">
        <f t="shared" si="3"/>
        <v>80</v>
      </c>
      <c r="G115" s="51">
        <f t="shared" si="4"/>
        <v>80</v>
      </c>
      <c r="H115" s="51">
        <v>0</v>
      </c>
      <c r="I115" s="51">
        <v>0</v>
      </c>
      <c r="J115" s="57">
        <v>80</v>
      </c>
      <c r="K115" s="51">
        <f t="shared" si="5"/>
        <v>0</v>
      </c>
      <c r="L115" s="51">
        <v>0</v>
      </c>
      <c r="M115" s="51">
        <v>0</v>
      </c>
    </row>
    <row r="116" ht="51" hidden="true" spans="1:13">
      <c r="A116" s="49" t="s">
        <v>1243</v>
      </c>
      <c r="B116" s="49" t="s">
        <v>1391</v>
      </c>
      <c r="C116" s="50" t="s">
        <v>1370</v>
      </c>
      <c r="D116" s="51">
        <v>80</v>
      </c>
      <c r="E116" s="51">
        <v>0</v>
      </c>
      <c r="F116" s="51">
        <f t="shared" si="3"/>
        <v>80</v>
      </c>
      <c r="G116" s="51">
        <f t="shared" si="4"/>
        <v>80</v>
      </c>
      <c r="H116" s="51">
        <v>0</v>
      </c>
      <c r="I116" s="51">
        <v>0</v>
      </c>
      <c r="J116" s="57">
        <v>80</v>
      </c>
      <c r="K116" s="51">
        <f t="shared" si="5"/>
        <v>0</v>
      </c>
      <c r="L116" s="51">
        <v>0</v>
      </c>
      <c r="M116" s="51">
        <v>0</v>
      </c>
    </row>
    <row r="117" ht="63.75" hidden="true" spans="1:13">
      <c r="A117" s="60" t="s">
        <v>1209</v>
      </c>
      <c r="B117" s="49" t="s">
        <v>1391</v>
      </c>
      <c r="C117" s="49" t="s">
        <v>238</v>
      </c>
      <c r="D117" s="51">
        <v>22.5</v>
      </c>
      <c r="E117" s="51">
        <v>0</v>
      </c>
      <c r="F117" s="51">
        <f t="shared" si="3"/>
        <v>174.64</v>
      </c>
      <c r="G117" s="51">
        <f t="shared" si="4"/>
        <v>82.5</v>
      </c>
      <c r="H117" s="51">
        <v>0</v>
      </c>
      <c r="I117" s="51">
        <v>60</v>
      </c>
      <c r="J117" s="57">
        <v>22.5</v>
      </c>
      <c r="K117" s="51">
        <f t="shared" si="5"/>
        <v>92.14</v>
      </c>
      <c r="L117" s="51">
        <v>0</v>
      </c>
      <c r="M117" s="51">
        <v>92.14</v>
      </c>
    </row>
    <row r="118" ht="51" hidden="true" spans="1:13">
      <c r="A118" s="60" t="s">
        <v>1215</v>
      </c>
      <c r="B118" s="49" t="s">
        <v>1391</v>
      </c>
      <c r="C118" s="49" t="s">
        <v>238</v>
      </c>
      <c r="D118" s="51">
        <v>31.35</v>
      </c>
      <c r="E118" s="51">
        <v>0</v>
      </c>
      <c r="F118" s="51">
        <f t="shared" si="3"/>
        <v>166.78</v>
      </c>
      <c r="G118" s="51">
        <f t="shared" si="4"/>
        <v>114.95</v>
      </c>
      <c r="H118" s="51">
        <v>0</v>
      </c>
      <c r="I118" s="51">
        <v>83.6</v>
      </c>
      <c r="J118" s="57">
        <v>31.35</v>
      </c>
      <c r="K118" s="51">
        <f t="shared" si="5"/>
        <v>51.83</v>
      </c>
      <c r="L118" s="51">
        <v>0</v>
      </c>
      <c r="M118" s="51">
        <v>51.83</v>
      </c>
    </row>
    <row r="119" ht="51" hidden="true" spans="1:13">
      <c r="A119" s="60" t="s">
        <v>1219</v>
      </c>
      <c r="B119" s="49" t="s">
        <v>1391</v>
      </c>
      <c r="C119" s="49" t="s">
        <v>238</v>
      </c>
      <c r="D119" s="51">
        <v>29.85</v>
      </c>
      <c r="E119" s="51">
        <v>0</v>
      </c>
      <c r="F119" s="51">
        <f t="shared" si="3"/>
        <v>153.56</v>
      </c>
      <c r="G119" s="51">
        <f t="shared" si="4"/>
        <v>109.45</v>
      </c>
      <c r="H119" s="51">
        <v>0</v>
      </c>
      <c r="I119" s="51">
        <v>79.6</v>
      </c>
      <c r="J119" s="57">
        <v>29.85</v>
      </c>
      <c r="K119" s="51">
        <f t="shared" si="5"/>
        <v>44.11</v>
      </c>
      <c r="L119" s="51">
        <v>0</v>
      </c>
      <c r="M119" s="51">
        <v>44.11</v>
      </c>
    </row>
    <row r="120" ht="51" hidden="true" spans="1:13">
      <c r="A120" s="50" t="s">
        <v>1223</v>
      </c>
      <c r="B120" s="49" t="s">
        <v>1391</v>
      </c>
      <c r="C120" s="49" t="s">
        <v>238</v>
      </c>
      <c r="D120" s="51">
        <v>40.5</v>
      </c>
      <c r="E120" s="51">
        <v>-33</v>
      </c>
      <c r="F120" s="51">
        <f t="shared" si="3"/>
        <v>149.43</v>
      </c>
      <c r="G120" s="51">
        <f t="shared" si="4"/>
        <v>115.5</v>
      </c>
      <c r="H120" s="51">
        <v>0</v>
      </c>
      <c r="I120" s="51">
        <v>108</v>
      </c>
      <c r="J120" s="57">
        <v>7.5</v>
      </c>
      <c r="K120" s="51">
        <f t="shared" si="5"/>
        <v>33.93</v>
      </c>
      <c r="L120" s="51">
        <v>0</v>
      </c>
      <c r="M120" s="51">
        <v>33.93</v>
      </c>
    </row>
    <row r="121" ht="51" hidden="true" spans="1:13">
      <c r="A121" s="50" t="s">
        <v>1233</v>
      </c>
      <c r="B121" s="49" t="s">
        <v>1391</v>
      </c>
      <c r="C121" s="49" t="s">
        <v>238</v>
      </c>
      <c r="D121" s="51">
        <v>31.5</v>
      </c>
      <c r="E121" s="51">
        <v>0</v>
      </c>
      <c r="F121" s="51">
        <f t="shared" si="3"/>
        <v>234.89</v>
      </c>
      <c r="G121" s="51">
        <f t="shared" si="4"/>
        <v>173</v>
      </c>
      <c r="H121" s="51">
        <v>0</v>
      </c>
      <c r="I121" s="51">
        <v>141.5</v>
      </c>
      <c r="J121" s="57">
        <v>31.5</v>
      </c>
      <c r="K121" s="51">
        <f t="shared" si="5"/>
        <v>61.89</v>
      </c>
      <c r="L121" s="51">
        <v>0</v>
      </c>
      <c r="M121" s="51">
        <v>61.89</v>
      </c>
    </row>
    <row r="122" ht="51" hidden="true" spans="1:13">
      <c r="A122" s="60" t="s">
        <v>1255</v>
      </c>
      <c r="B122" s="49" t="s">
        <v>1391</v>
      </c>
      <c r="C122" s="49" t="s">
        <v>238</v>
      </c>
      <c r="D122" s="51">
        <v>36</v>
      </c>
      <c r="E122" s="51">
        <v>-21.01</v>
      </c>
      <c r="F122" s="51">
        <f t="shared" si="3"/>
        <v>218.8</v>
      </c>
      <c r="G122" s="51">
        <f t="shared" si="4"/>
        <v>110.99</v>
      </c>
      <c r="H122" s="51">
        <v>96</v>
      </c>
      <c r="I122" s="51">
        <v>0</v>
      </c>
      <c r="J122" s="57">
        <v>14.99</v>
      </c>
      <c r="K122" s="51">
        <f t="shared" si="5"/>
        <v>107.81</v>
      </c>
      <c r="L122" s="51">
        <v>80.72</v>
      </c>
      <c r="M122" s="51">
        <v>27.09</v>
      </c>
    </row>
    <row r="123" ht="51" hidden="true" spans="1:13">
      <c r="A123" s="60" t="s">
        <v>1262</v>
      </c>
      <c r="B123" s="49" t="s">
        <v>1391</v>
      </c>
      <c r="C123" s="49" t="s">
        <v>238</v>
      </c>
      <c r="D123" s="51">
        <v>33.3</v>
      </c>
      <c r="E123" s="51">
        <v>-24.475</v>
      </c>
      <c r="F123" s="51">
        <f t="shared" si="3"/>
        <v>147.585</v>
      </c>
      <c r="G123" s="51">
        <f t="shared" si="4"/>
        <v>97.625</v>
      </c>
      <c r="H123" s="51">
        <v>0</v>
      </c>
      <c r="I123" s="51">
        <v>88.8</v>
      </c>
      <c r="J123" s="57">
        <v>8.825</v>
      </c>
      <c r="K123" s="51">
        <f t="shared" si="5"/>
        <v>49.96</v>
      </c>
      <c r="L123" s="51">
        <v>0</v>
      </c>
      <c r="M123" s="51">
        <v>49.96</v>
      </c>
    </row>
    <row r="124" ht="63.75" hidden="true" spans="1:13">
      <c r="A124" s="50" t="s">
        <v>1266</v>
      </c>
      <c r="B124" s="49" t="s">
        <v>1391</v>
      </c>
      <c r="C124" s="49" t="s">
        <v>238</v>
      </c>
      <c r="D124" s="51">
        <v>18</v>
      </c>
      <c r="E124" s="51">
        <v>0</v>
      </c>
      <c r="F124" s="51">
        <f t="shared" si="3"/>
        <v>135.32</v>
      </c>
      <c r="G124" s="51">
        <f t="shared" si="4"/>
        <v>66</v>
      </c>
      <c r="H124" s="51">
        <v>0</v>
      </c>
      <c r="I124" s="51">
        <v>48</v>
      </c>
      <c r="J124" s="57">
        <v>18</v>
      </c>
      <c r="K124" s="51">
        <f t="shared" si="5"/>
        <v>69.32</v>
      </c>
      <c r="L124" s="51">
        <v>0</v>
      </c>
      <c r="M124" s="51">
        <v>69.32</v>
      </c>
    </row>
    <row r="125" ht="51" hidden="true" spans="1:13">
      <c r="A125" s="50" t="s">
        <v>1270</v>
      </c>
      <c r="B125" s="49" t="s">
        <v>1391</v>
      </c>
      <c r="C125" s="49" t="s">
        <v>238</v>
      </c>
      <c r="D125" s="51">
        <v>52.5</v>
      </c>
      <c r="E125" s="51">
        <v>0</v>
      </c>
      <c r="F125" s="51">
        <f t="shared" si="3"/>
        <v>445.65</v>
      </c>
      <c r="G125" s="51">
        <f t="shared" si="4"/>
        <v>192.5</v>
      </c>
      <c r="H125" s="51">
        <v>140</v>
      </c>
      <c r="I125" s="51">
        <v>0</v>
      </c>
      <c r="J125" s="57">
        <v>52.5</v>
      </c>
      <c r="K125" s="51">
        <f t="shared" si="5"/>
        <v>253.15</v>
      </c>
      <c r="L125" s="51">
        <v>139.92</v>
      </c>
      <c r="M125" s="51">
        <v>113.23</v>
      </c>
    </row>
    <row r="126" ht="51" hidden="true" spans="1:13">
      <c r="A126" s="49" t="s">
        <v>1282</v>
      </c>
      <c r="B126" s="50" t="s">
        <v>1392</v>
      </c>
      <c r="C126" s="50" t="s">
        <v>1371</v>
      </c>
      <c r="D126" s="51">
        <v>33.04</v>
      </c>
      <c r="E126" s="51">
        <v>-8.2</v>
      </c>
      <c r="F126" s="51">
        <f t="shared" si="3"/>
        <v>24.84</v>
      </c>
      <c r="G126" s="51">
        <f t="shared" si="4"/>
        <v>24.84</v>
      </c>
      <c r="H126" s="57">
        <v>5.46</v>
      </c>
      <c r="I126" s="51">
        <v>0</v>
      </c>
      <c r="J126" s="57">
        <v>19.38</v>
      </c>
      <c r="K126" s="51">
        <f t="shared" si="5"/>
        <v>0</v>
      </c>
      <c r="L126" s="51">
        <v>0</v>
      </c>
      <c r="M126" s="51">
        <v>0</v>
      </c>
    </row>
    <row r="127" ht="51" hidden="true" spans="1:13">
      <c r="A127" s="49" t="s">
        <v>1290</v>
      </c>
      <c r="B127" s="49" t="s">
        <v>1392</v>
      </c>
      <c r="C127" s="50" t="s">
        <v>1370</v>
      </c>
      <c r="D127" s="51">
        <v>75</v>
      </c>
      <c r="E127" s="51">
        <v>0</v>
      </c>
      <c r="F127" s="51">
        <f t="shared" si="3"/>
        <v>75</v>
      </c>
      <c r="G127" s="51">
        <f t="shared" si="4"/>
        <v>75</v>
      </c>
      <c r="H127" s="51">
        <v>0</v>
      </c>
      <c r="I127" s="58">
        <v>0</v>
      </c>
      <c r="J127" s="57">
        <v>75</v>
      </c>
      <c r="K127" s="51">
        <f t="shared" si="5"/>
        <v>0</v>
      </c>
      <c r="L127" s="51">
        <v>0</v>
      </c>
      <c r="M127" s="51">
        <v>0</v>
      </c>
    </row>
    <row r="128" ht="63.75" hidden="true" spans="1:13">
      <c r="A128" s="49" t="s">
        <v>1273</v>
      </c>
      <c r="B128" s="50" t="s">
        <v>1392</v>
      </c>
      <c r="C128" s="50" t="s">
        <v>1370</v>
      </c>
      <c r="D128" s="51">
        <v>25.83</v>
      </c>
      <c r="E128" s="51">
        <v>0</v>
      </c>
      <c r="F128" s="51">
        <f t="shared" si="3"/>
        <v>25.83</v>
      </c>
      <c r="G128" s="51">
        <f t="shared" si="4"/>
        <v>25.83</v>
      </c>
      <c r="H128" s="51">
        <v>0</v>
      </c>
      <c r="I128" s="57">
        <v>25.83</v>
      </c>
      <c r="J128" s="51">
        <v>0</v>
      </c>
      <c r="K128" s="51">
        <f t="shared" si="5"/>
        <v>0</v>
      </c>
      <c r="L128" s="51">
        <v>0</v>
      </c>
      <c r="M128" s="51">
        <v>0</v>
      </c>
    </row>
    <row r="129" ht="51" hidden="true" spans="1:13">
      <c r="A129" s="50" t="s">
        <v>1303</v>
      </c>
      <c r="B129" s="49" t="s">
        <v>1392</v>
      </c>
      <c r="C129" s="49" t="s">
        <v>238</v>
      </c>
      <c r="D129" s="51">
        <v>23.25</v>
      </c>
      <c r="E129" s="51">
        <v>-3.1</v>
      </c>
      <c r="F129" s="51">
        <f t="shared" si="3"/>
        <v>111.623</v>
      </c>
      <c r="G129" s="51">
        <f t="shared" si="4"/>
        <v>82.15</v>
      </c>
      <c r="H129" s="51">
        <v>0</v>
      </c>
      <c r="I129" s="51">
        <v>62</v>
      </c>
      <c r="J129" s="57">
        <v>20.15</v>
      </c>
      <c r="K129" s="51">
        <f t="shared" si="5"/>
        <v>29.473</v>
      </c>
      <c r="L129" s="51">
        <v>0</v>
      </c>
      <c r="M129" s="51">
        <v>29.473</v>
      </c>
    </row>
    <row r="130" ht="51" hidden="true" spans="1:13">
      <c r="A130" s="50" t="s">
        <v>1312</v>
      </c>
      <c r="B130" s="49" t="s">
        <v>1392</v>
      </c>
      <c r="C130" s="49" t="s">
        <v>238</v>
      </c>
      <c r="D130" s="51">
        <v>43.5</v>
      </c>
      <c r="E130" s="51">
        <v>0</v>
      </c>
      <c r="F130" s="51">
        <f t="shared" si="3"/>
        <v>199.3425</v>
      </c>
      <c r="G130" s="51">
        <f t="shared" si="4"/>
        <v>159.5</v>
      </c>
      <c r="H130" s="51">
        <v>116</v>
      </c>
      <c r="I130" s="51">
        <v>0</v>
      </c>
      <c r="J130" s="57">
        <v>43.5</v>
      </c>
      <c r="K130" s="51">
        <f t="shared" si="5"/>
        <v>39.8425</v>
      </c>
      <c r="L130" s="51">
        <v>0</v>
      </c>
      <c r="M130" s="51">
        <v>39.8425</v>
      </c>
    </row>
    <row r="131" ht="51" hidden="true" spans="1:13">
      <c r="A131" s="50" t="s">
        <v>1393</v>
      </c>
      <c r="B131" s="49" t="s">
        <v>1384</v>
      </c>
      <c r="C131" s="49" t="s">
        <v>1379</v>
      </c>
      <c r="D131" s="51">
        <v>25</v>
      </c>
      <c r="E131" s="51">
        <v>0</v>
      </c>
      <c r="F131" s="51">
        <f t="shared" ref="F131:F137" si="6">H131+I131+J131+L131+M131</f>
        <v>25</v>
      </c>
      <c r="G131" s="51">
        <f t="shared" ref="G131:G137" si="7">H131+I131+J131</f>
        <v>25</v>
      </c>
      <c r="H131" s="51">
        <v>0</v>
      </c>
      <c r="I131" s="57">
        <v>25</v>
      </c>
      <c r="J131" s="51">
        <v>0</v>
      </c>
      <c r="K131" s="51">
        <f t="shared" ref="K131:K137" si="8">L131+M131</f>
        <v>0</v>
      </c>
      <c r="L131" s="51">
        <v>0</v>
      </c>
      <c r="M131" s="51">
        <v>0</v>
      </c>
    </row>
    <row r="132" ht="51" hidden="true" spans="1:13">
      <c r="A132" s="49" t="s">
        <v>1332</v>
      </c>
      <c r="B132" s="50" t="s">
        <v>1394</v>
      </c>
      <c r="C132" s="50" t="s">
        <v>1371</v>
      </c>
      <c r="D132" s="51">
        <v>3.22</v>
      </c>
      <c r="E132" s="51">
        <v>1.54</v>
      </c>
      <c r="F132" s="51">
        <f t="shared" si="6"/>
        <v>4.76</v>
      </c>
      <c r="G132" s="51">
        <f t="shared" si="7"/>
        <v>4.76</v>
      </c>
      <c r="H132" s="57">
        <v>1.68</v>
      </c>
      <c r="I132" s="51">
        <v>0</v>
      </c>
      <c r="J132" s="57">
        <v>3.08</v>
      </c>
      <c r="K132" s="51">
        <f t="shared" si="8"/>
        <v>0</v>
      </c>
      <c r="L132" s="51">
        <v>0</v>
      </c>
      <c r="M132" s="51">
        <v>0</v>
      </c>
    </row>
    <row r="133" ht="63.75" hidden="true" spans="1:13">
      <c r="A133" s="49" t="s">
        <v>1323</v>
      </c>
      <c r="B133" s="50" t="s">
        <v>1394</v>
      </c>
      <c r="C133" s="50" t="s">
        <v>1370</v>
      </c>
      <c r="D133" s="51">
        <v>22.18</v>
      </c>
      <c r="E133" s="51">
        <v>0</v>
      </c>
      <c r="F133" s="51">
        <f t="shared" si="6"/>
        <v>22.18</v>
      </c>
      <c r="G133" s="51">
        <f t="shared" si="7"/>
        <v>22.18</v>
      </c>
      <c r="H133" s="51">
        <v>0</v>
      </c>
      <c r="I133" s="57">
        <v>22.18</v>
      </c>
      <c r="J133" s="51">
        <v>0</v>
      </c>
      <c r="K133" s="51">
        <f t="shared" si="8"/>
        <v>0</v>
      </c>
      <c r="L133" s="51">
        <v>0</v>
      </c>
      <c r="M133" s="51">
        <v>0</v>
      </c>
    </row>
    <row r="134" ht="51" hidden="true" spans="1:13">
      <c r="A134" s="50" t="s">
        <v>1340</v>
      </c>
      <c r="B134" s="49" t="s">
        <v>1394</v>
      </c>
      <c r="C134" s="49" t="s">
        <v>238</v>
      </c>
      <c r="D134" s="51">
        <v>33</v>
      </c>
      <c r="E134" s="51">
        <v>-2.035</v>
      </c>
      <c r="F134" s="51">
        <f t="shared" si="6"/>
        <v>118.965</v>
      </c>
      <c r="G134" s="51">
        <f t="shared" si="7"/>
        <v>118.965</v>
      </c>
      <c r="H134" s="51">
        <v>0</v>
      </c>
      <c r="I134" s="51">
        <v>88</v>
      </c>
      <c r="J134" s="57">
        <v>30.965</v>
      </c>
      <c r="K134" s="51">
        <f t="shared" si="8"/>
        <v>0</v>
      </c>
      <c r="L134" s="51">
        <v>0</v>
      </c>
      <c r="M134" s="51">
        <v>0</v>
      </c>
    </row>
    <row r="135" ht="51" hidden="true" spans="1:13">
      <c r="A135" s="50" t="s">
        <v>1349</v>
      </c>
      <c r="B135" s="49" t="s">
        <v>1394</v>
      </c>
      <c r="C135" s="49" t="s">
        <v>238</v>
      </c>
      <c r="D135" s="51">
        <v>22.5</v>
      </c>
      <c r="E135" s="51">
        <v>-6.545</v>
      </c>
      <c r="F135" s="51">
        <f t="shared" si="6"/>
        <v>75.955</v>
      </c>
      <c r="G135" s="51">
        <f t="shared" si="7"/>
        <v>75.955</v>
      </c>
      <c r="H135" s="51">
        <v>0</v>
      </c>
      <c r="I135" s="51">
        <v>60</v>
      </c>
      <c r="J135" s="57">
        <v>15.955</v>
      </c>
      <c r="K135" s="51">
        <f t="shared" si="8"/>
        <v>0</v>
      </c>
      <c r="L135" s="51">
        <v>0</v>
      </c>
      <c r="M135" s="51">
        <v>0</v>
      </c>
    </row>
    <row r="136" ht="51" hidden="true" spans="1:13">
      <c r="A136" s="50" t="s">
        <v>1356</v>
      </c>
      <c r="B136" s="49" t="s">
        <v>1394</v>
      </c>
      <c r="C136" s="49" t="s">
        <v>238</v>
      </c>
      <c r="D136" s="51">
        <v>22.5</v>
      </c>
      <c r="E136" s="51">
        <v>-8.91</v>
      </c>
      <c r="F136" s="51">
        <f t="shared" si="6"/>
        <v>73.59</v>
      </c>
      <c r="G136" s="51">
        <f t="shared" si="7"/>
        <v>73.59</v>
      </c>
      <c r="H136" s="51">
        <v>0</v>
      </c>
      <c r="I136" s="51">
        <v>60</v>
      </c>
      <c r="J136" s="57">
        <v>13.59</v>
      </c>
      <c r="K136" s="51">
        <f t="shared" si="8"/>
        <v>0</v>
      </c>
      <c r="L136" s="51">
        <v>0</v>
      </c>
      <c r="M136" s="51">
        <v>0</v>
      </c>
    </row>
    <row r="137" ht="38.25" hidden="true" spans="1:13">
      <c r="A137" s="50" t="s">
        <v>1395</v>
      </c>
      <c r="B137" s="49" t="s">
        <v>63</v>
      </c>
      <c r="C137" s="49" t="s">
        <v>396</v>
      </c>
      <c r="D137" s="51">
        <v>1514</v>
      </c>
      <c r="E137" s="51">
        <v>0</v>
      </c>
      <c r="F137" s="51">
        <f t="shared" si="6"/>
        <v>1514</v>
      </c>
      <c r="G137" s="51">
        <f t="shared" si="7"/>
        <v>1514</v>
      </c>
      <c r="H137" s="51">
        <v>0</v>
      </c>
      <c r="I137" s="57">
        <v>1514</v>
      </c>
      <c r="J137" s="51">
        <v>0</v>
      </c>
      <c r="K137" s="51">
        <f t="shared" si="8"/>
        <v>0</v>
      </c>
      <c r="L137" s="51">
        <v>0</v>
      </c>
      <c r="M137" s="51">
        <v>0</v>
      </c>
    </row>
  </sheetData>
  <autoFilter ref="A2:M137">
    <filterColumn colId="1">
      <customFilters>
        <customFilter operator="equal" val="清升镇"/>
      </customFilters>
    </filterColumn>
    <extLst/>
  </autoFilter>
  <mergeCells count="6">
    <mergeCell ref="F1:M1"/>
    <mergeCell ref="A1:A2"/>
    <mergeCell ref="B1:B2"/>
    <mergeCell ref="C1:C2"/>
    <mergeCell ref="D1:D2"/>
    <mergeCell ref="E1:E2"/>
  </mergeCells>
  <conditionalFormatting sqref="C3:C137">
    <cfRule type="dataBar" priority="1">
      <dataBar>
        <cfvo type="min"/>
        <cfvo type="max"/>
        <color rgb="FFFFB628"/>
      </dataBar>
      <extLst>
        <ext xmlns:x14="http://schemas.microsoft.com/office/spreadsheetml/2009/9/main" uri="{B025F937-C7B1-47D3-B67F-A62EFF666E3E}">
          <x14:id>{44cdab18-9d3e-4545-a6e7-d774d621152a}</x14:id>
        </ext>
      </extLst>
    </cfRule>
  </conditionalFormatting>
  <pageMargins left="0.75" right="0.75" top="1" bottom="1" header="0.511805555555556" footer="0.511805555555556"/>
  <headerFooter/>
  <extLst>
    <ext xmlns:x14="http://schemas.microsoft.com/office/spreadsheetml/2009/9/main" uri="{78C0D931-6437-407d-A8EE-F0AAD7539E65}">
      <x14:conditionalFormattings>
        <x14:conditionalFormatting xmlns:xm="http://schemas.microsoft.com/office/excel/2006/main">
          <x14:cfRule type="dataBar" id="{44cdab18-9d3e-4545-a6e7-d774d621152a}">
            <x14:dataBar minLength="0" maxLength="100" negativeBarColorSameAsPositive="1" axisPosition="none">
              <x14:cfvo type="min"/>
              <x14:cfvo type="max"/>
              <x14:axisColor indexed="65"/>
            </x14:dataBar>
          </x14:cfRule>
          <xm:sqref>C3:C137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S1048576"/>
  <sheetViews>
    <sheetView tabSelected="1" topLeftCell="L1" workbookViewId="0">
      <selection activeCell="S8" sqref="S8"/>
    </sheetView>
  </sheetViews>
  <sheetFormatPr defaultColWidth="9" defaultRowHeight="12.75"/>
  <cols>
    <col min="1" max="1" width="4.375" style="4" customWidth="true"/>
    <col min="2" max="2" width="12" style="4" customWidth="true"/>
    <col min="3" max="3" width="6.375" style="4" customWidth="true"/>
    <col min="4" max="4" width="7.125" style="4" customWidth="true"/>
    <col min="5" max="5" width="7.125" style="5" customWidth="true"/>
    <col min="6" max="9" width="9" style="4"/>
    <col min="10" max="10" width="15" style="4" customWidth="true"/>
    <col min="11" max="11" width="7.125" style="4" customWidth="true"/>
    <col min="12" max="12" width="6.75" style="4" customWidth="true"/>
    <col min="13" max="13" width="6.125" style="4" customWidth="true"/>
    <col min="14" max="14" width="7" style="4" customWidth="true"/>
    <col min="15" max="15" width="9" style="4"/>
    <col min="16" max="16" width="15.125" style="4" customWidth="true"/>
    <col min="17" max="17" width="21" style="4" customWidth="true"/>
    <col min="18" max="18" width="6.75" style="4" customWidth="true"/>
    <col min="19" max="34" width="9" style="4"/>
    <col min="35" max="35" width="11" style="4" customWidth="true"/>
    <col min="36" max="36" width="9" style="4"/>
    <col min="37" max="37" width="12.375" style="4" customWidth="true"/>
    <col min="38" max="44" width="9" style="4"/>
    <col min="45" max="45" width="11.125" style="4"/>
    <col min="46" max="16384" width="9" style="4"/>
  </cols>
  <sheetData>
    <row r="1" spans="1:45">
      <c r="A1" s="6" t="s">
        <v>0</v>
      </c>
      <c r="B1" s="6"/>
      <c r="C1" s="6"/>
      <c r="D1" s="7"/>
      <c r="E1" s="18"/>
      <c r="F1" s="7"/>
      <c r="G1" s="7"/>
      <c r="H1" s="7"/>
      <c r="I1" s="7"/>
      <c r="J1" s="7"/>
      <c r="K1" s="21"/>
      <c r="L1" s="21"/>
      <c r="M1" s="27"/>
      <c r="N1" s="28"/>
      <c r="O1" s="29"/>
      <c r="P1" s="30"/>
      <c r="Q1" s="30"/>
      <c r="R1" s="30"/>
      <c r="S1" s="30"/>
      <c r="T1" s="30"/>
      <c r="U1" s="30"/>
      <c r="V1" s="21"/>
      <c r="W1" s="37"/>
      <c r="X1" s="27"/>
      <c r="Y1" s="42"/>
      <c r="Z1" s="42"/>
      <c r="AA1" s="42"/>
      <c r="AB1" s="42"/>
      <c r="AC1" s="42"/>
      <c r="AD1" s="42"/>
      <c r="AE1" s="42"/>
      <c r="AF1" s="42"/>
      <c r="AG1" s="29"/>
      <c r="AH1" s="29"/>
      <c r="AI1" s="30"/>
      <c r="AJ1" s="30"/>
      <c r="AK1" s="30"/>
      <c r="AL1" s="30"/>
      <c r="AM1" s="30"/>
      <c r="AN1" s="30"/>
      <c r="AO1" s="30"/>
      <c r="AP1" s="30"/>
      <c r="AQ1" s="30"/>
      <c r="AR1" s="30"/>
      <c r="AS1" s="30"/>
    </row>
    <row r="2" s="1" customFormat="true" ht="24" spans="1:45">
      <c r="A2" s="8" t="s">
        <v>1</v>
      </c>
      <c r="B2" s="8"/>
      <c r="C2" s="8"/>
      <c r="D2" s="8"/>
      <c r="E2" s="8"/>
      <c r="F2" s="8"/>
      <c r="G2" s="8"/>
      <c r="H2" s="8"/>
      <c r="I2" s="8"/>
      <c r="J2" s="8"/>
      <c r="K2" s="8"/>
      <c r="L2" s="8"/>
      <c r="M2" s="31"/>
      <c r="N2" s="31"/>
      <c r="O2" s="8"/>
      <c r="P2" s="8"/>
      <c r="Q2" s="8"/>
      <c r="R2" s="8"/>
      <c r="S2" s="8"/>
      <c r="T2" s="8"/>
      <c r="U2" s="8"/>
      <c r="V2" s="8"/>
      <c r="W2" s="8"/>
      <c r="X2" s="31"/>
      <c r="Y2" s="8"/>
      <c r="Z2" s="8"/>
      <c r="AA2" s="8"/>
      <c r="AB2" s="8"/>
      <c r="AC2" s="8"/>
      <c r="AD2" s="8"/>
      <c r="AE2" s="8"/>
      <c r="AF2" s="8"/>
      <c r="AG2" s="8"/>
      <c r="AH2" s="8"/>
      <c r="AI2" s="8"/>
      <c r="AJ2" s="8"/>
      <c r="AK2" s="8"/>
      <c r="AL2" s="8"/>
      <c r="AM2" s="8"/>
      <c r="AN2" s="8"/>
      <c r="AO2" s="8"/>
      <c r="AP2" s="8"/>
      <c r="AQ2" s="8"/>
      <c r="AR2" s="8"/>
      <c r="AS2" s="8"/>
    </row>
    <row r="3" s="2" customFormat="true" ht="15.75" spans="1:45">
      <c r="A3" s="9" t="s">
        <v>2</v>
      </c>
      <c r="B3" s="10"/>
      <c r="C3" s="10"/>
      <c r="D3" s="10"/>
      <c r="E3" s="10"/>
      <c r="F3" s="10"/>
      <c r="G3" s="10"/>
      <c r="H3" s="10"/>
      <c r="I3" s="10"/>
      <c r="J3" s="10"/>
      <c r="K3" s="10"/>
      <c r="L3" s="10"/>
      <c r="M3" s="32"/>
      <c r="N3" s="32"/>
      <c r="O3" s="10"/>
      <c r="P3" s="10"/>
      <c r="Q3" s="10"/>
      <c r="R3" s="36"/>
      <c r="S3" s="9" t="s">
        <v>3</v>
      </c>
      <c r="T3" s="10"/>
      <c r="U3" s="10"/>
      <c r="V3" s="10"/>
      <c r="W3" s="10"/>
      <c r="X3" s="32"/>
      <c r="Y3" s="43"/>
      <c r="Z3" s="43"/>
      <c r="AA3" s="43"/>
      <c r="AB3" s="43"/>
      <c r="AC3" s="43"/>
      <c r="AD3" s="43"/>
      <c r="AE3" s="43"/>
      <c r="AF3" s="43"/>
      <c r="AG3" s="10"/>
      <c r="AH3" s="10"/>
      <c r="AI3" s="10"/>
      <c r="AJ3" s="10"/>
      <c r="AK3" s="10"/>
      <c r="AL3" s="10"/>
      <c r="AM3" s="10"/>
      <c r="AN3" s="10"/>
      <c r="AO3" s="10"/>
      <c r="AP3" s="10"/>
      <c r="AQ3" s="10"/>
      <c r="AR3" s="10"/>
      <c r="AS3" s="36"/>
    </row>
    <row r="4" s="3" customFormat="true" ht="14.25" spans="1:45">
      <c r="A4" s="11" t="s">
        <v>4</v>
      </c>
      <c r="B4" s="11" t="s">
        <v>5</v>
      </c>
      <c r="C4" s="11" t="s">
        <v>6</v>
      </c>
      <c r="D4" s="11" t="s">
        <v>7</v>
      </c>
      <c r="E4" s="11" t="s">
        <v>8</v>
      </c>
      <c r="F4" s="19" t="s">
        <v>9</v>
      </c>
      <c r="G4" s="20"/>
      <c r="H4" s="19" t="s">
        <v>10</v>
      </c>
      <c r="I4" s="20"/>
      <c r="J4" s="11" t="s">
        <v>11</v>
      </c>
      <c r="K4" s="22" t="s">
        <v>12</v>
      </c>
      <c r="L4" s="22"/>
      <c r="M4" s="33"/>
      <c r="N4" s="33"/>
      <c r="O4" s="34" t="s">
        <v>13</v>
      </c>
      <c r="P4" s="34" t="s">
        <v>14</v>
      </c>
      <c r="Q4" s="34" t="s">
        <v>15</v>
      </c>
      <c r="R4" s="34" t="s">
        <v>16</v>
      </c>
      <c r="S4" s="34" t="s">
        <v>17</v>
      </c>
      <c r="T4" s="34" t="s">
        <v>18</v>
      </c>
      <c r="U4" s="34" t="s">
        <v>19</v>
      </c>
      <c r="V4" s="22"/>
      <c r="W4" s="22"/>
      <c r="X4" s="33"/>
      <c r="Y4" s="44" t="s">
        <v>20</v>
      </c>
      <c r="Z4" s="44"/>
      <c r="AA4" s="44" t="s">
        <v>21</v>
      </c>
      <c r="AB4" s="44" t="s">
        <v>22</v>
      </c>
      <c r="AC4" s="44"/>
      <c r="AD4" s="44" t="s">
        <v>23</v>
      </c>
      <c r="AE4" s="44"/>
      <c r="AF4" s="44" t="s">
        <v>24</v>
      </c>
      <c r="AG4" s="34" t="s">
        <v>25</v>
      </c>
      <c r="AH4" s="34" t="s">
        <v>26</v>
      </c>
      <c r="AI4" s="34" t="s">
        <v>27</v>
      </c>
      <c r="AJ4" s="34"/>
      <c r="AK4" s="34"/>
      <c r="AL4" s="34"/>
      <c r="AM4" s="34"/>
      <c r="AN4" s="34"/>
      <c r="AO4" s="34"/>
      <c r="AP4" s="34"/>
      <c r="AQ4" s="34"/>
      <c r="AR4" s="34" t="s">
        <v>28</v>
      </c>
      <c r="AS4" s="34" t="s">
        <v>29</v>
      </c>
    </row>
    <row r="5" s="3" customFormat="true" ht="14.25" spans="1:45">
      <c r="A5" s="12"/>
      <c r="B5" s="12"/>
      <c r="C5" s="12"/>
      <c r="D5" s="12"/>
      <c r="E5" s="12"/>
      <c r="F5" s="11" t="s">
        <v>30</v>
      </c>
      <c r="G5" s="11" t="s">
        <v>31</v>
      </c>
      <c r="H5" s="11" t="s">
        <v>32</v>
      </c>
      <c r="I5" s="11" t="s">
        <v>33</v>
      </c>
      <c r="J5" s="12"/>
      <c r="K5" s="22" t="s">
        <v>34</v>
      </c>
      <c r="L5" s="23" t="s">
        <v>35</v>
      </c>
      <c r="M5" s="33" t="s">
        <v>36</v>
      </c>
      <c r="N5" s="33" t="s">
        <v>37</v>
      </c>
      <c r="O5" s="34"/>
      <c r="P5" s="34"/>
      <c r="Q5" s="34"/>
      <c r="R5" s="34"/>
      <c r="S5" s="34"/>
      <c r="T5" s="34"/>
      <c r="U5" s="34" t="s">
        <v>38</v>
      </c>
      <c r="V5" s="38" t="s">
        <v>39</v>
      </c>
      <c r="W5" s="22"/>
      <c r="X5" s="33"/>
      <c r="Y5" s="44" t="s">
        <v>40</v>
      </c>
      <c r="Z5" s="44" t="s">
        <v>41</v>
      </c>
      <c r="AA5" s="44"/>
      <c r="AB5" s="44" t="s">
        <v>42</v>
      </c>
      <c r="AC5" s="44" t="s">
        <v>43</v>
      </c>
      <c r="AD5" s="44" t="s">
        <v>23</v>
      </c>
      <c r="AE5" s="44" t="s">
        <v>44</v>
      </c>
      <c r="AF5" s="44"/>
      <c r="AG5" s="34"/>
      <c r="AH5" s="34"/>
      <c r="AI5" s="34" t="s">
        <v>45</v>
      </c>
      <c r="AJ5" s="34" t="s">
        <v>46</v>
      </c>
      <c r="AK5" s="34"/>
      <c r="AL5" s="34"/>
      <c r="AM5" s="34"/>
      <c r="AN5" s="34" t="s">
        <v>47</v>
      </c>
      <c r="AO5" s="34"/>
      <c r="AP5" s="34"/>
      <c r="AQ5" s="34" t="s">
        <v>48</v>
      </c>
      <c r="AR5" s="34"/>
      <c r="AS5" s="34"/>
    </row>
    <row r="6" s="3" customFormat="true" ht="14.25" spans="1:45">
      <c r="A6" s="12"/>
      <c r="B6" s="12"/>
      <c r="C6" s="12"/>
      <c r="D6" s="12"/>
      <c r="E6" s="12"/>
      <c r="F6" s="12"/>
      <c r="G6" s="12"/>
      <c r="H6" s="12"/>
      <c r="I6" s="12"/>
      <c r="J6" s="12"/>
      <c r="K6" s="22"/>
      <c r="L6" s="24"/>
      <c r="M6" s="33"/>
      <c r="N6" s="33"/>
      <c r="O6" s="34"/>
      <c r="P6" s="34"/>
      <c r="Q6" s="34"/>
      <c r="R6" s="34"/>
      <c r="S6" s="34"/>
      <c r="T6" s="34"/>
      <c r="U6" s="34"/>
      <c r="V6" s="39" t="s">
        <v>49</v>
      </c>
      <c r="W6" s="40"/>
      <c r="X6" s="41"/>
      <c r="Y6" s="44"/>
      <c r="Z6" s="44"/>
      <c r="AA6" s="44"/>
      <c r="AB6" s="44"/>
      <c r="AC6" s="44"/>
      <c r="AD6" s="44"/>
      <c r="AE6" s="44"/>
      <c r="AF6" s="44"/>
      <c r="AG6" s="34"/>
      <c r="AH6" s="34"/>
      <c r="AI6" s="34"/>
      <c r="AJ6" s="34" t="s">
        <v>50</v>
      </c>
      <c r="AK6" s="34" t="s">
        <v>51</v>
      </c>
      <c r="AL6" s="34" t="s">
        <v>52</v>
      </c>
      <c r="AM6" s="34" t="s">
        <v>53</v>
      </c>
      <c r="AN6" s="34" t="s">
        <v>54</v>
      </c>
      <c r="AO6" s="34" t="s">
        <v>55</v>
      </c>
      <c r="AP6" s="34" t="s">
        <v>56</v>
      </c>
      <c r="AQ6" s="34"/>
      <c r="AR6" s="34"/>
      <c r="AS6" s="34"/>
    </row>
    <row r="7" s="3" customFormat="true" ht="28.5" spans="1:45">
      <c r="A7" s="13"/>
      <c r="B7" s="13"/>
      <c r="C7" s="13"/>
      <c r="D7" s="13"/>
      <c r="E7" s="13"/>
      <c r="F7" s="13"/>
      <c r="G7" s="13"/>
      <c r="H7" s="13"/>
      <c r="I7" s="13"/>
      <c r="J7" s="13"/>
      <c r="K7" s="22"/>
      <c r="L7" s="25"/>
      <c r="M7" s="33"/>
      <c r="N7" s="33"/>
      <c r="O7" s="34"/>
      <c r="P7" s="34"/>
      <c r="Q7" s="34"/>
      <c r="R7" s="34"/>
      <c r="S7" s="34"/>
      <c r="T7" s="34"/>
      <c r="U7" s="34"/>
      <c r="V7" s="39"/>
      <c r="W7" s="22" t="s">
        <v>57</v>
      </c>
      <c r="X7" s="33" t="s">
        <v>58</v>
      </c>
      <c r="Y7" s="44"/>
      <c r="Z7" s="44"/>
      <c r="AA7" s="44"/>
      <c r="AB7" s="44"/>
      <c r="AC7" s="44"/>
      <c r="AD7" s="44"/>
      <c r="AE7" s="44"/>
      <c r="AF7" s="44"/>
      <c r="AG7" s="34"/>
      <c r="AH7" s="34"/>
      <c r="AI7" s="34"/>
      <c r="AJ7" s="34"/>
      <c r="AK7" s="34"/>
      <c r="AL7" s="34"/>
      <c r="AM7" s="34"/>
      <c r="AN7" s="34"/>
      <c r="AO7" s="34"/>
      <c r="AP7" s="34"/>
      <c r="AQ7" s="34"/>
      <c r="AR7" s="34"/>
      <c r="AS7" s="34"/>
    </row>
    <row r="8" ht="138" customHeight="true" spans="1:45">
      <c r="A8" s="14">
        <v>1</v>
      </c>
      <c r="B8" s="15" t="s">
        <v>897</v>
      </c>
      <c r="C8" s="15" t="s">
        <v>219</v>
      </c>
      <c r="D8" s="15" t="s">
        <v>62</v>
      </c>
      <c r="E8" s="15" t="s">
        <v>898</v>
      </c>
      <c r="F8" s="15" t="s">
        <v>220</v>
      </c>
      <c r="G8" s="15">
        <v>2020.12</v>
      </c>
      <c r="H8" s="15" t="s">
        <v>64</v>
      </c>
      <c r="I8" s="15" t="s">
        <v>899</v>
      </c>
      <c r="J8" s="15" t="s">
        <v>900</v>
      </c>
      <c r="K8" s="17">
        <v>17.94</v>
      </c>
      <c r="L8" s="17">
        <v>17.94</v>
      </c>
      <c r="M8" s="17">
        <v>0</v>
      </c>
      <c r="N8" s="17">
        <v>0</v>
      </c>
      <c r="O8" s="17" t="s">
        <v>789</v>
      </c>
      <c r="P8" s="17" t="s">
        <v>269</v>
      </c>
      <c r="Q8" s="17" t="s">
        <v>270</v>
      </c>
      <c r="R8" s="17" t="s">
        <v>70</v>
      </c>
      <c r="S8" s="17" t="s">
        <v>225</v>
      </c>
      <c r="T8" s="17" t="s">
        <v>72</v>
      </c>
      <c r="U8" s="17" t="s">
        <v>73</v>
      </c>
      <c r="V8" s="17">
        <v>17.94</v>
      </c>
      <c r="W8" s="17">
        <v>17.94</v>
      </c>
      <c r="X8" s="17">
        <v>0</v>
      </c>
      <c r="Y8" s="15"/>
      <c r="Z8" s="15" t="s">
        <v>73</v>
      </c>
      <c r="AA8" s="15" t="s">
        <v>74</v>
      </c>
      <c r="AB8" s="15" t="s">
        <v>74</v>
      </c>
      <c r="AC8" s="15"/>
      <c r="AD8" s="15" t="s">
        <v>74</v>
      </c>
      <c r="AE8" s="15"/>
      <c r="AF8" s="15" t="s">
        <v>74</v>
      </c>
      <c r="AG8" s="15" t="s">
        <v>901</v>
      </c>
      <c r="AH8" s="15" t="s">
        <v>901</v>
      </c>
      <c r="AI8" s="15" t="s">
        <v>272</v>
      </c>
      <c r="AJ8" s="15" t="s">
        <v>791</v>
      </c>
      <c r="AK8" s="15" t="s">
        <v>792</v>
      </c>
      <c r="AL8" s="15" t="s">
        <v>230</v>
      </c>
      <c r="AM8" s="15" t="s">
        <v>231</v>
      </c>
      <c r="AN8" s="15" t="s">
        <v>232</v>
      </c>
      <c r="AO8" s="15" t="s">
        <v>793</v>
      </c>
      <c r="AP8" s="15" t="s">
        <v>234</v>
      </c>
      <c r="AQ8" s="15" t="s">
        <v>82</v>
      </c>
      <c r="AR8" s="15" t="s">
        <v>83</v>
      </c>
      <c r="AS8" s="15" t="s">
        <v>84</v>
      </c>
    </row>
    <row r="9" ht="164" customHeight="true" spans="1:45">
      <c r="A9" s="14">
        <v>2</v>
      </c>
      <c r="B9" s="15" t="s">
        <v>902</v>
      </c>
      <c r="C9" s="15" t="s">
        <v>165</v>
      </c>
      <c r="D9" s="15" t="s">
        <v>62</v>
      </c>
      <c r="E9" s="16" t="s">
        <v>898</v>
      </c>
      <c r="F9" s="15" t="s">
        <v>167</v>
      </c>
      <c r="G9" s="15" t="s">
        <v>168</v>
      </c>
      <c r="H9" s="15" t="s">
        <v>169</v>
      </c>
      <c r="I9" s="26" t="s">
        <v>899</v>
      </c>
      <c r="J9" s="15" t="s">
        <v>903</v>
      </c>
      <c r="K9" s="17">
        <v>19.82</v>
      </c>
      <c r="L9" s="17">
        <v>19.82</v>
      </c>
      <c r="M9" s="17">
        <v>0</v>
      </c>
      <c r="N9" s="17">
        <v>0</v>
      </c>
      <c r="O9" s="17" t="s">
        <v>904</v>
      </c>
      <c r="P9" s="17" t="s">
        <v>443</v>
      </c>
      <c r="Q9" s="17" t="s">
        <v>905</v>
      </c>
      <c r="R9" s="17" t="s">
        <v>70</v>
      </c>
      <c r="S9" s="17" t="s">
        <v>175</v>
      </c>
      <c r="T9" s="17" t="s">
        <v>72</v>
      </c>
      <c r="U9" s="17" t="s">
        <v>73</v>
      </c>
      <c r="V9" s="17">
        <v>19.82</v>
      </c>
      <c r="W9" s="17">
        <v>19.82</v>
      </c>
      <c r="X9" s="17">
        <v>0</v>
      </c>
      <c r="Y9" s="45"/>
      <c r="Z9" s="17" t="s">
        <v>73</v>
      </c>
      <c r="AA9" s="17" t="s">
        <v>74</v>
      </c>
      <c r="AB9" s="17" t="s">
        <v>74</v>
      </c>
      <c r="AC9" s="17"/>
      <c r="AD9" s="17" t="s">
        <v>74</v>
      </c>
      <c r="AE9" s="17"/>
      <c r="AF9" s="17" t="s">
        <v>74</v>
      </c>
      <c r="AG9" s="15" t="s">
        <v>906</v>
      </c>
      <c r="AH9" s="15" t="s">
        <v>907</v>
      </c>
      <c r="AI9" s="15" t="s">
        <v>1396</v>
      </c>
      <c r="AJ9" s="15" t="s">
        <v>909</v>
      </c>
      <c r="AK9" s="15" t="s">
        <v>179</v>
      </c>
      <c r="AL9" s="15" t="s">
        <v>180</v>
      </c>
      <c r="AM9" s="15" t="s">
        <v>448</v>
      </c>
      <c r="AN9" s="15"/>
      <c r="AO9" s="15" t="s">
        <v>910</v>
      </c>
      <c r="AP9" s="15" t="s">
        <v>183</v>
      </c>
      <c r="AQ9" s="15" t="s">
        <v>82</v>
      </c>
      <c r="AR9" s="15" t="s">
        <v>184</v>
      </c>
      <c r="AS9" s="15" t="s">
        <v>185</v>
      </c>
    </row>
    <row r="10" ht="138" customHeight="true" spans="1:45">
      <c r="A10" s="14">
        <v>3</v>
      </c>
      <c r="B10" s="15" t="s">
        <v>911</v>
      </c>
      <c r="C10" s="15" t="s">
        <v>285</v>
      </c>
      <c r="D10" s="15" t="s">
        <v>62</v>
      </c>
      <c r="E10" s="15" t="s">
        <v>898</v>
      </c>
      <c r="F10" s="15" t="s">
        <v>220</v>
      </c>
      <c r="G10" s="15" t="s">
        <v>286</v>
      </c>
      <c r="H10" s="15" t="s">
        <v>287</v>
      </c>
      <c r="I10" s="15" t="s">
        <v>899</v>
      </c>
      <c r="J10" s="15" t="s">
        <v>912</v>
      </c>
      <c r="K10" s="17">
        <v>4.5</v>
      </c>
      <c r="L10" s="17">
        <v>4.5</v>
      </c>
      <c r="M10" s="17">
        <v>0</v>
      </c>
      <c r="N10" s="17">
        <v>0</v>
      </c>
      <c r="O10" s="17" t="s">
        <v>913</v>
      </c>
      <c r="P10" s="17" t="s">
        <v>290</v>
      </c>
      <c r="Q10" s="17" t="s">
        <v>914</v>
      </c>
      <c r="R10" s="17" t="s">
        <v>70</v>
      </c>
      <c r="S10" s="17" t="s">
        <v>292</v>
      </c>
      <c r="T10" s="17" t="s">
        <v>72</v>
      </c>
      <c r="U10" s="17" t="s">
        <v>73</v>
      </c>
      <c r="V10" s="17">
        <v>4.5</v>
      </c>
      <c r="W10" s="17">
        <v>4.5</v>
      </c>
      <c r="X10" s="17">
        <v>0</v>
      </c>
      <c r="Y10" s="15" t="s">
        <v>73</v>
      </c>
      <c r="Z10" s="15" t="s">
        <v>74</v>
      </c>
      <c r="AA10" s="15" t="s">
        <v>73</v>
      </c>
      <c r="AB10" s="15" t="s">
        <v>74</v>
      </c>
      <c r="AC10" s="15"/>
      <c r="AD10" s="15" t="s">
        <v>74</v>
      </c>
      <c r="AE10" s="15"/>
      <c r="AF10" s="15" t="s">
        <v>74</v>
      </c>
      <c r="AG10" s="15" t="s">
        <v>915</v>
      </c>
      <c r="AH10" s="15" t="s">
        <v>915</v>
      </c>
      <c r="AI10" s="15" t="s">
        <v>916</v>
      </c>
      <c r="AJ10" s="15" t="s">
        <v>917</v>
      </c>
      <c r="AK10" s="15" t="s">
        <v>918</v>
      </c>
      <c r="AL10" s="15" t="s">
        <v>298</v>
      </c>
      <c r="AM10" s="15" t="s">
        <v>299</v>
      </c>
      <c r="AN10" s="15"/>
      <c r="AO10" s="15" t="s">
        <v>919</v>
      </c>
      <c r="AP10" s="15"/>
      <c r="AQ10" s="15" t="s">
        <v>82</v>
      </c>
      <c r="AR10" s="15" t="s">
        <v>301</v>
      </c>
      <c r="AS10" s="15" t="s">
        <v>302</v>
      </c>
    </row>
    <row r="11" ht="138" customHeight="true" spans="1:45">
      <c r="A11" s="14">
        <v>4</v>
      </c>
      <c r="B11" s="16" t="s">
        <v>920</v>
      </c>
      <c r="C11" s="17" t="s">
        <v>236</v>
      </c>
      <c r="D11" s="17" t="s">
        <v>62</v>
      </c>
      <c r="E11" s="16" t="s">
        <v>921</v>
      </c>
      <c r="F11" s="15" t="s">
        <v>220</v>
      </c>
      <c r="G11" s="15" t="s">
        <v>286</v>
      </c>
      <c r="H11" s="17" t="s">
        <v>238</v>
      </c>
      <c r="I11" s="16" t="s">
        <v>899</v>
      </c>
      <c r="J11" s="17" t="s">
        <v>922</v>
      </c>
      <c r="K11" s="17">
        <v>132.47</v>
      </c>
      <c r="L11" s="17">
        <v>52.47</v>
      </c>
      <c r="M11" s="17">
        <v>0</v>
      </c>
      <c r="N11" s="17">
        <v>80</v>
      </c>
      <c r="O11" s="17" t="s">
        <v>923</v>
      </c>
      <c r="P11" s="35" t="s">
        <v>924</v>
      </c>
      <c r="Q11" s="35" t="s">
        <v>925</v>
      </c>
      <c r="R11" s="17" t="s">
        <v>70</v>
      </c>
      <c r="S11" s="17" t="s">
        <v>243</v>
      </c>
      <c r="T11" s="17" t="s">
        <v>72</v>
      </c>
      <c r="U11" s="17" t="s">
        <v>73</v>
      </c>
      <c r="V11" s="17">
        <v>132.47</v>
      </c>
      <c r="W11" s="17">
        <v>52.47</v>
      </c>
      <c r="X11" s="17">
        <v>80</v>
      </c>
      <c r="Y11" s="16"/>
      <c r="Z11" s="17" t="s">
        <v>73</v>
      </c>
      <c r="AA11" s="17" t="s">
        <v>74</v>
      </c>
      <c r="AB11" s="17" t="s">
        <v>74</v>
      </c>
      <c r="AC11" s="17"/>
      <c r="AD11" s="17" t="s">
        <v>74</v>
      </c>
      <c r="AE11" s="17"/>
      <c r="AF11" s="17" t="s">
        <v>74</v>
      </c>
      <c r="AG11" s="15" t="s">
        <v>915</v>
      </c>
      <c r="AH11" s="15" t="s">
        <v>915</v>
      </c>
      <c r="AI11" s="17" t="s">
        <v>926</v>
      </c>
      <c r="AJ11" s="46" t="s">
        <v>817</v>
      </c>
      <c r="AK11" s="17" t="s">
        <v>247</v>
      </c>
      <c r="AL11" s="17" t="s">
        <v>248</v>
      </c>
      <c r="AM11" s="17" t="s">
        <v>249</v>
      </c>
      <c r="AN11" s="17" t="s">
        <v>250</v>
      </c>
      <c r="AO11" s="17" t="s">
        <v>927</v>
      </c>
      <c r="AP11" s="17" t="s">
        <v>252</v>
      </c>
      <c r="AQ11" s="17" t="s">
        <v>82</v>
      </c>
      <c r="AR11" s="17" t="s">
        <v>253</v>
      </c>
      <c r="AS11" s="15">
        <v>18983923130</v>
      </c>
    </row>
    <row r="12" ht="138" customHeight="true" spans="1:45">
      <c r="A12" s="14">
        <v>5</v>
      </c>
      <c r="B12" s="16" t="s">
        <v>928</v>
      </c>
      <c r="C12" s="17" t="s">
        <v>236</v>
      </c>
      <c r="D12" s="17" t="s">
        <v>62</v>
      </c>
      <c r="E12" s="16" t="s">
        <v>921</v>
      </c>
      <c r="F12" s="15" t="s">
        <v>220</v>
      </c>
      <c r="G12" s="15" t="s">
        <v>286</v>
      </c>
      <c r="H12" s="17" t="s">
        <v>238</v>
      </c>
      <c r="I12" s="16" t="s">
        <v>899</v>
      </c>
      <c r="J12" s="17" t="s">
        <v>929</v>
      </c>
      <c r="K12" s="17">
        <v>190.4</v>
      </c>
      <c r="L12" s="17">
        <v>154</v>
      </c>
      <c r="M12" s="17">
        <v>0</v>
      </c>
      <c r="N12" s="17">
        <v>36.4</v>
      </c>
      <c r="O12" s="17" t="s">
        <v>930</v>
      </c>
      <c r="P12" s="35" t="s">
        <v>931</v>
      </c>
      <c r="Q12" s="35" t="s">
        <v>932</v>
      </c>
      <c r="R12" s="17" t="s">
        <v>70</v>
      </c>
      <c r="S12" s="17" t="s">
        <v>243</v>
      </c>
      <c r="T12" s="17" t="s">
        <v>72</v>
      </c>
      <c r="U12" s="17" t="s">
        <v>73</v>
      </c>
      <c r="V12" s="17">
        <v>190.4</v>
      </c>
      <c r="W12" s="17">
        <v>154</v>
      </c>
      <c r="X12" s="17">
        <v>36.4</v>
      </c>
      <c r="Y12" s="16"/>
      <c r="Z12" s="17" t="s">
        <v>73</v>
      </c>
      <c r="AA12" s="17" t="s">
        <v>74</v>
      </c>
      <c r="AB12" s="17" t="s">
        <v>74</v>
      </c>
      <c r="AC12" s="17"/>
      <c r="AD12" s="17" t="s">
        <v>74</v>
      </c>
      <c r="AE12" s="17"/>
      <c r="AF12" s="17" t="s">
        <v>74</v>
      </c>
      <c r="AG12" s="15" t="s">
        <v>933</v>
      </c>
      <c r="AH12" s="15" t="s">
        <v>933</v>
      </c>
      <c r="AI12" s="17" t="s">
        <v>934</v>
      </c>
      <c r="AJ12" s="46" t="s">
        <v>418</v>
      </c>
      <c r="AK12" s="17" t="s">
        <v>247</v>
      </c>
      <c r="AL12" s="17" t="s">
        <v>248</v>
      </c>
      <c r="AM12" s="17" t="s">
        <v>249</v>
      </c>
      <c r="AN12" s="17" t="s">
        <v>250</v>
      </c>
      <c r="AO12" s="17" t="s">
        <v>935</v>
      </c>
      <c r="AP12" s="17" t="s">
        <v>252</v>
      </c>
      <c r="AQ12" s="17" t="s">
        <v>82</v>
      </c>
      <c r="AR12" s="17" t="s">
        <v>253</v>
      </c>
      <c r="AS12" s="15">
        <v>18983923130</v>
      </c>
    </row>
    <row r="1048444" s="4" customFormat="true" spans="5:5">
      <c r="E1048444" s="5"/>
    </row>
    <row r="1048445" s="4" customFormat="true" spans="5:5">
      <c r="E1048445" s="5"/>
    </row>
    <row r="1048446" s="4" customFormat="true" spans="5:5">
      <c r="E1048446" s="5"/>
    </row>
    <row r="1048447" s="4" customFormat="true" spans="5:5">
      <c r="E1048447" s="5"/>
    </row>
    <row r="1048448" s="4" customFormat="true" spans="5:5">
      <c r="E1048448" s="5"/>
    </row>
    <row r="1048449" s="4" customFormat="true" spans="5:5">
      <c r="E1048449" s="5"/>
    </row>
    <row r="1048450" s="4" customFormat="true" spans="5:5">
      <c r="E1048450" s="5"/>
    </row>
    <row r="1048451" s="4" customFormat="true" spans="5:5">
      <c r="E1048451" s="5"/>
    </row>
    <row r="1048452" s="4" customFormat="true" spans="5:5">
      <c r="E1048452" s="5"/>
    </row>
    <row r="1048453" s="4" customFormat="true" spans="5:5">
      <c r="E1048453" s="5"/>
    </row>
    <row r="1048454" s="4" customFormat="true" spans="5:5">
      <c r="E1048454" s="5"/>
    </row>
    <row r="1048455" s="4" customFormat="true" spans="5:5">
      <c r="E1048455" s="5"/>
    </row>
    <row r="1048456" s="4" customFormat="true" spans="5:5">
      <c r="E1048456" s="5"/>
    </row>
    <row r="1048457" s="4" customFormat="true" spans="5:5">
      <c r="E1048457" s="5"/>
    </row>
    <row r="1048458" s="4" customFormat="true" spans="5:5">
      <c r="E1048458" s="5"/>
    </row>
    <row r="1048459" s="4" customFormat="true" spans="5:5">
      <c r="E1048459" s="5"/>
    </row>
    <row r="1048460" s="4" customFormat="true" spans="5:5">
      <c r="E1048460" s="5"/>
    </row>
    <row r="1048461" s="4" customFormat="true" spans="5:5">
      <c r="E1048461" s="5"/>
    </row>
    <row r="1048462" s="4" customFormat="true" spans="5:5">
      <c r="E1048462" s="5"/>
    </row>
    <row r="1048463" s="4" customFormat="true" spans="5:5">
      <c r="E1048463" s="5"/>
    </row>
    <row r="1048464" s="4" customFormat="true" spans="5:5">
      <c r="E1048464" s="5"/>
    </row>
    <row r="1048465" s="4" customFormat="true" spans="5:5">
      <c r="E1048465" s="5"/>
    </row>
    <row r="1048466" s="4" customFormat="true" spans="5:5">
      <c r="E1048466" s="5"/>
    </row>
    <row r="1048467" s="4" customFormat="true" spans="5:5">
      <c r="E1048467" s="5"/>
    </row>
    <row r="1048468" s="4" customFormat="true" spans="5:5">
      <c r="E1048468" s="5"/>
    </row>
    <row r="1048469" s="4" customFormat="true" spans="5:5">
      <c r="E1048469" s="5"/>
    </row>
    <row r="1048470" s="4" customFormat="true" spans="5:5">
      <c r="E1048470" s="5"/>
    </row>
    <row r="1048471" s="4" customFormat="true" spans="5:5">
      <c r="E1048471" s="5"/>
    </row>
    <row r="1048472" s="4" customFormat="true" spans="5:5">
      <c r="E1048472" s="5"/>
    </row>
    <row r="1048473" s="4" customFormat="true" spans="5:5">
      <c r="E1048473" s="5"/>
    </row>
    <row r="1048474" s="4" customFormat="true" spans="5:5">
      <c r="E1048474" s="5"/>
    </row>
    <row r="1048475" s="4" customFormat="true" spans="5:5">
      <c r="E1048475" s="5"/>
    </row>
    <row r="1048476" s="4" customFormat="true" spans="5:5">
      <c r="E1048476" s="5"/>
    </row>
    <row r="1048477" s="4" customFormat="true" spans="5:5">
      <c r="E1048477" s="5"/>
    </row>
    <row r="1048478" s="4" customFormat="true" spans="5:5">
      <c r="E1048478" s="5"/>
    </row>
    <row r="1048479" s="4" customFormat="true" spans="5:5">
      <c r="E1048479" s="5"/>
    </row>
    <row r="1048480" s="4" customFormat="true" spans="5:5">
      <c r="E1048480" s="5"/>
    </row>
    <row r="1048481" s="4" customFormat="true" spans="5:5">
      <c r="E1048481" s="5"/>
    </row>
    <row r="1048482" s="4" customFormat="true" spans="5:5">
      <c r="E1048482" s="5"/>
    </row>
    <row r="1048483" s="4" customFormat="true" spans="5:5">
      <c r="E1048483" s="5"/>
    </row>
    <row r="1048484" s="4" customFormat="true" spans="5:5">
      <c r="E1048484" s="5"/>
    </row>
    <row r="1048485" s="4" customFormat="true" spans="5:5">
      <c r="E1048485" s="5"/>
    </row>
    <row r="1048486" s="4" customFormat="true" spans="5:5">
      <c r="E1048486" s="5"/>
    </row>
    <row r="1048487" s="4" customFormat="true" spans="5:5">
      <c r="E1048487" s="5"/>
    </row>
    <row r="1048488" s="4" customFormat="true" spans="5:5">
      <c r="E1048488" s="5"/>
    </row>
    <row r="1048489" s="4" customFormat="true" spans="5:5">
      <c r="E1048489" s="5"/>
    </row>
    <row r="1048490" s="4" customFormat="true" spans="5:5">
      <c r="E1048490" s="5"/>
    </row>
    <row r="1048491" s="4" customFormat="true" spans="5:5">
      <c r="E1048491" s="5"/>
    </row>
    <row r="1048492" s="4" customFormat="true" spans="5:5">
      <c r="E1048492" s="5"/>
    </row>
    <row r="1048493" s="4" customFormat="true" spans="5:5">
      <c r="E1048493" s="5"/>
    </row>
    <row r="1048494" s="4" customFormat="true" spans="5:5">
      <c r="E1048494" s="5"/>
    </row>
    <row r="1048495" s="4" customFormat="true" spans="5:5">
      <c r="E1048495" s="5"/>
    </row>
    <row r="1048496" s="4" customFormat="true" spans="5:5">
      <c r="E1048496" s="5"/>
    </row>
    <row r="1048497" s="4" customFormat="true" spans="5:5">
      <c r="E1048497" s="5"/>
    </row>
    <row r="1048498" s="4" customFormat="true" spans="5:5">
      <c r="E1048498" s="5"/>
    </row>
    <row r="1048499" s="4" customFormat="true" spans="5:5">
      <c r="E1048499" s="5"/>
    </row>
    <row r="1048500" s="4" customFormat="true" spans="5:5">
      <c r="E1048500" s="5"/>
    </row>
    <row r="1048501" s="4" customFormat="true" spans="5:5">
      <c r="E1048501" s="5"/>
    </row>
    <row r="1048502" s="4" customFormat="true" spans="5:5">
      <c r="E1048502" s="5"/>
    </row>
    <row r="1048503" s="4" customFormat="true" spans="5:5">
      <c r="E1048503" s="5"/>
    </row>
    <row r="1048504" s="4" customFormat="true" spans="5:5">
      <c r="E1048504" s="5"/>
    </row>
    <row r="1048505" s="4" customFormat="true" spans="5:5">
      <c r="E1048505" s="5"/>
    </row>
    <row r="1048506" s="4" customFormat="true" spans="5:5">
      <c r="E1048506" s="5"/>
    </row>
    <row r="1048507" s="4" customFormat="true" spans="5:5">
      <c r="E1048507" s="5"/>
    </row>
    <row r="1048508" s="4" customFormat="true" spans="5:5">
      <c r="E1048508" s="5"/>
    </row>
    <row r="1048509" s="4" customFormat="true" spans="5:5">
      <c r="E1048509" s="5"/>
    </row>
    <row r="1048510" s="4" customFormat="true" spans="5:5">
      <c r="E1048510" s="5"/>
    </row>
    <row r="1048511" s="4" customFormat="true" spans="5:5">
      <c r="E1048511" s="5"/>
    </row>
    <row r="1048512" s="4" customFormat="true" spans="5:5">
      <c r="E1048512" s="5"/>
    </row>
    <row r="1048513" s="4" customFormat="true" spans="5:5">
      <c r="E1048513" s="5"/>
    </row>
    <row r="1048514" s="4" customFormat="true" spans="5:5">
      <c r="E1048514" s="5"/>
    </row>
    <row r="1048515" s="4" customFormat="true" spans="5:5">
      <c r="E1048515" s="5"/>
    </row>
    <row r="1048516" s="4" customFormat="true" spans="5:5">
      <c r="E1048516" s="5"/>
    </row>
    <row r="1048517" s="4" customFormat="true" spans="5:5">
      <c r="E1048517" s="5"/>
    </row>
    <row r="1048518" s="4" customFormat="true" spans="5:5">
      <c r="E1048518" s="5"/>
    </row>
    <row r="1048519" s="4" customFormat="true" spans="5:5">
      <c r="E1048519" s="5"/>
    </row>
    <row r="1048520" s="4" customFormat="true" spans="5:5">
      <c r="E1048520" s="5"/>
    </row>
    <row r="1048521" s="4" customFormat="true" spans="5:5">
      <c r="E1048521" s="5"/>
    </row>
    <row r="1048522" s="4" customFormat="true" spans="5:5">
      <c r="E1048522" s="5"/>
    </row>
    <row r="1048523" s="4" customFormat="true" spans="5:5">
      <c r="E1048523" s="5"/>
    </row>
    <row r="1048524" s="4" customFormat="true" spans="5:5">
      <c r="E1048524" s="5"/>
    </row>
    <row r="1048525" s="4" customFormat="true" spans="5:5">
      <c r="E1048525" s="5"/>
    </row>
    <row r="1048526" s="4" customFormat="true" spans="5:5">
      <c r="E1048526" s="5"/>
    </row>
    <row r="1048527" s="4" customFormat="true" spans="5:5">
      <c r="E1048527" s="5"/>
    </row>
    <row r="1048528" s="4" customFormat="true" spans="5:5">
      <c r="E1048528" s="5"/>
    </row>
    <row r="1048529" s="4" customFormat="true" spans="5:5">
      <c r="E1048529" s="5"/>
    </row>
    <row r="1048530" s="4" customFormat="true" spans="5:5">
      <c r="E1048530" s="5"/>
    </row>
    <row r="1048531" s="4" customFormat="true" spans="5:5">
      <c r="E1048531" s="5"/>
    </row>
    <row r="1048532" s="4" customFormat="true" spans="5:5">
      <c r="E1048532" s="5"/>
    </row>
    <row r="1048533" s="4" customFormat="true" spans="5:5">
      <c r="E1048533" s="5"/>
    </row>
    <row r="1048534" s="4" customFormat="true" spans="5:5">
      <c r="E1048534" s="5"/>
    </row>
    <row r="1048535" s="4" customFormat="true" spans="5:5">
      <c r="E1048535" s="5"/>
    </row>
    <row r="1048536" s="4" customFormat="true" spans="5:5">
      <c r="E1048536" s="5"/>
    </row>
    <row r="1048537" s="4" customFormat="true" spans="5:5">
      <c r="E1048537" s="5"/>
    </row>
    <row r="1048538" s="4" customFormat="true" spans="5:5">
      <c r="E1048538" s="5"/>
    </row>
    <row r="1048539" s="4" customFormat="true" spans="5:5">
      <c r="E1048539" s="5"/>
    </row>
    <row r="1048540" s="4" customFormat="true" spans="5:5">
      <c r="E1048540" s="5"/>
    </row>
    <row r="1048541" s="4" customFormat="true" spans="5:5">
      <c r="E1048541" s="5"/>
    </row>
    <row r="1048542" s="4" customFormat="true" spans="5:5">
      <c r="E1048542" s="5"/>
    </row>
    <row r="1048543" s="4" customFormat="true" spans="5:5">
      <c r="E1048543" s="5"/>
    </row>
    <row r="1048544" s="4" customFormat="true" spans="5:5">
      <c r="E1048544" s="5"/>
    </row>
    <row r="1048545" s="4" customFormat="true" spans="5:5">
      <c r="E1048545" s="5"/>
    </row>
    <row r="1048546" s="4" customFormat="true" spans="5:5">
      <c r="E1048546" s="5"/>
    </row>
    <row r="1048547" s="4" customFormat="true" spans="5:5">
      <c r="E1048547" s="5"/>
    </row>
    <row r="1048548" s="4" customFormat="true" spans="5:5">
      <c r="E1048548" s="5"/>
    </row>
    <row r="1048549" s="4" customFormat="true" spans="5:5">
      <c r="E1048549" s="5"/>
    </row>
    <row r="1048550" s="4" customFormat="true" spans="5:5">
      <c r="E1048550" s="5"/>
    </row>
    <row r="1048551" s="4" customFormat="true" spans="5:5">
      <c r="E1048551" s="5"/>
    </row>
    <row r="1048552" s="4" customFormat="true" spans="5:5">
      <c r="E1048552" s="5"/>
    </row>
    <row r="1048553" s="4" customFormat="true" spans="5:5">
      <c r="E1048553" s="5"/>
    </row>
    <row r="1048554" s="4" customFormat="true" spans="5:5">
      <c r="E1048554" s="5"/>
    </row>
    <row r="1048555" s="4" customFormat="true" spans="5:5">
      <c r="E1048555" s="5"/>
    </row>
    <row r="1048556" s="4" customFormat="true" spans="5:5">
      <c r="E1048556" s="5"/>
    </row>
    <row r="1048557" s="4" customFormat="true" spans="5:5">
      <c r="E1048557" s="5"/>
    </row>
    <row r="1048558" s="4" customFormat="true" spans="5:5">
      <c r="E1048558" s="5"/>
    </row>
    <row r="1048559" s="4" customFormat="true" spans="5:5">
      <c r="E1048559" s="5"/>
    </row>
    <row r="1048560" s="4" customFormat="true" spans="5:5">
      <c r="E1048560" s="5"/>
    </row>
    <row r="1048561" s="4" customFormat="true" spans="5:5">
      <c r="E1048561" s="5"/>
    </row>
    <row r="1048562" s="4" customFormat="true" spans="5:5">
      <c r="E1048562" s="5"/>
    </row>
    <row r="1048563" s="4" customFormat="true" spans="5:5">
      <c r="E1048563" s="5"/>
    </row>
    <row r="1048564" s="4" customFormat="true" spans="5:5">
      <c r="E1048564" s="5"/>
    </row>
    <row r="1048565" s="4" customFormat="true" spans="5:5">
      <c r="E1048565" s="5"/>
    </row>
    <row r="1048566" s="4" customFormat="true" spans="5:5">
      <c r="E1048566" s="5"/>
    </row>
    <row r="1048567" s="4" customFormat="true" spans="5:5">
      <c r="E1048567" s="5"/>
    </row>
    <row r="1048568" s="4" customFormat="true" spans="5:5">
      <c r="E1048568" s="5"/>
    </row>
    <row r="1048569" s="4" customFormat="true" spans="5:5">
      <c r="E1048569" s="5"/>
    </row>
    <row r="1048570" s="4" customFormat="true" spans="5:5">
      <c r="E1048570" s="5"/>
    </row>
    <row r="1048571" s="4" customFormat="true" spans="5:5">
      <c r="E1048571" s="5"/>
    </row>
    <row r="1048572" s="4" customFormat="true" spans="5:5">
      <c r="E1048572" s="5"/>
    </row>
    <row r="1048573" s="4" customFormat="true" spans="5:5">
      <c r="E1048573" s="5"/>
    </row>
    <row r="1048574" s="4" customFormat="true" spans="5:5">
      <c r="E1048574" s="5"/>
    </row>
    <row r="1048575" s="4" customFormat="true" spans="5:5">
      <c r="E1048575" s="5"/>
    </row>
    <row r="1048576" s="4" customFormat="true" spans="5:5">
      <c r="E1048576" s="5"/>
    </row>
  </sheetData>
  <mergeCells count="60">
    <mergeCell ref="A1:C1"/>
    <mergeCell ref="D1:J1"/>
    <mergeCell ref="A2:AS2"/>
    <mergeCell ref="A3:R3"/>
    <mergeCell ref="S3:AS3"/>
    <mergeCell ref="F4:G4"/>
    <mergeCell ref="H4:I4"/>
    <mergeCell ref="K4:N4"/>
    <mergeCell ref="U4:X4"/>
    <mergeCell ref="Y4:Z4"/>
    <mergeCell ref="AB4:AC4"/>
    <mergeCell ref="AD4:AE4"/>
    <mergeCell ref="AI4:AQ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s>
  <dataValidations count="2">
    <dataValidation type="list" allowBlank="1" showInputMessage="1" showErrorMessage="1" sqref="S8:S12">
      <formula1>INDIRECT(#REF!)</formula1>
    </dataValidation>
    <dataValidation type="list" allowBlank="1" showInputMessage="1" showErrorMessage="1" sqref="C8:C12">
      <formula1>项目类型</formula1>
    </dataValidation>
  </dataValidations>
  <pageMargins left="0.75" right="0.75" top="1" bottom="1" header="0.5" footer="0.5"/>
  <pageSetup paperSize="9" scale="53"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2020年项目库</vt:lpstr>
      <vt:lpstr>Sheet1</vt:lpstr>
      <vt:lpstr>清升镇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清升镇管理员</cp:lastModifiedBy>
  <dcterms:created xsi:type="dcterms:W3CDTF">2019-11-11T17:19:00Z</dcterms:created>
  <dcterms:modified xsi:type="dcterms:W3CDTF">2023-03-15T17:21:10Z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